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B:\GSA\FY 22\Files for Website\"/>
    </mc:Choice>
  </mc:AlternateContent>
  <xr:revisionPtr revIDLastSave="0" documentId="13_ncr:1_{513DEDC7-F9BA-4085-8AAA-87B0850E2A44}" xr6:coauthVersionLast="45" xr6:coauthVersionMax="45" xr10:uidLastSave="{00000000-0000-0000-0000-000000000000}"/>
  <bookViews>
    <workbookView xWindow="-110" yWindow="-110" windowWidth="19420" windowHeight="10420" xr2:uid="{00000000-000D-0000-FFFF-FFFF00000000}"/>
  </bookViews>
  <sheets>
    <sheet name="Preliminary REAL EAV " sheetId="8" r:id="rId1"/>
    <sheet name="District List" sheetId="9" r:id="rId2"/>
    <sheet name="Gen Auth Calculator" sheetId="6" r:id="rId3"/>
    <sheet name="EZA Calculator" sheetId="5" r:id="rId4"/>
    <sheet name="2019 EAV Values" sheetId="2" state="hidden" r:id="rId5"/>
    <sheet name="2019 Gen Auth Abate" sheetId="3" state="hidden" r:id="rId6"/>
    <sheet name="2019 Ent Zone Abate" sheetId="4"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AMO_SingleObject_151849305_ROM_F0.SEC2.Print_1.SEC1.BDY.Data_Set_WORK_COLE" hidden="1">#REF!</definedName>
    <definedName name="_AMO_SingleObject_151849305_ROM_F0.SEC2.Print_1.SEC1.HDR.TXT1" hidden="1">#REF!</definedName>
    <definedName name="_AMO_SingleObject_151849305_ROM_F0.SEC2.Print_2.SEC1.BDY.Data_Set_WORK_SIMTWOA" hidden="1">#REF!</definedName>
    <definedName name="_AMO_SingleObject_151849305_ROM_F0.SEC2.Print_2.SEC1.HDR.TXT1" hidden="1">#REF!</definedName>
    <definedName name="_AMO_SingleObject_151849305_ROM_F0.SEC2.Print_2.SEC1.HDR.TXT2" hidden="1">#REF!</definedName>
    <definedName name="_AMO_SingleObject_151849305_ROM_F0.SEC2.Print_2.SEC1.HDR.TXT3" hidden="1">#REF!</definedName>
    <definedName name="_AMO_SingleObject_151849305_ROM_F0.SEC2.Print_2.SEC1.HDR.TXT4" hidden="1">#REF!</definedName>
    <definedName name="_AMO_SingleObject_151849305_ROM_F0.SEC2.Print_2.SEC1.HDR.TXT5" hidden="1">#REF!</definedName>
    <definedName name="_AMO_SingleObject_20457410_ROM_F0.SEC2.Print_1.SEC1.BDY.Data_Set_WORK_FINAL" hidden="1">#REF!</definedName>
    <definedName name="_AMO_SingleObject_20457410_ROM_F0.SEC2.Print_1.SEC1.HDR.TXT1" hidden="1">#REF!</definedName>
    <definedName name="_AMO_SingleObject_20457410_ROM_F0.SEC2.Print_1.SEC1.HDR.TXT2" hidden="1">#REF!</definedName>
    <definedName name="_AMO_SingleObject_20457410_ROM_F0.SEC2.Print_1.SEC1.HDR.TXT3" hidden="1">#REF!</definedName>
    <definedName name="_AMO_SingleObject_20457410_ROM_F0.SEC2.Print_1.SEC1.HDR.TXT4" hidden="1">#REF!</definedName>
    <definedName name="_AMO_SingleObject_20457410_ROM_F0.SEC2.Print_1.SEC1.HDR.TXT5" hidden="1">#REF!</definedName>
    <definedName name="_AMO_SingleObject_261073214_ROM_F0.SEC2.Print_1.SEC1.HDR.TXT1" hidden="1">'[1]$85M Loss Limit Calc 9-4'!#REF!</definedName>
    <definedName name="_AMO_SingleObject_261073214_ROM_F0.SEC2.Print_2.SEC1.BDY.Data_Set_WORK_SIMTWOA" hidden="1">'[1]$85M Loss Limit Calc 9-4'!#REF!</definedName>
    <definedName name="_AMO_SingleObject_261073214_ROM_F0.SEC2.Print_2.SEC1.HDR.TXT1" hidden="1">'[1]$85M Loss Limit Calc 9-4'!#REF!</definedName>
    <definedName name="_AMO_SingleObject_261073214_ROM_F0.SEC2.Print_2.SEC1.HDR.TXT2" hidden="1">'[1]$85M Loss Limit Calc 9-4'!#REF!</definedName>
    <definedName name="_AMO_SingleObject_261073214_ROM_F0.SEC2.Print_2.SEC1.HDR.TXT3" hidden="1">'[1]$85M Loss Limit Calc 9-4'!#REF!</definedName>
    <definedName name="_AMO_SingleObject_261073214_ROM_F0.SEC2.Print_2.SEC1.HDR.TXT4" hidden="1">'[1]$85M Loss Limit Calc 9-4'!#REF!</definedName>
    <definedName name="_AMO_SingleObject_261073214_ROM_F0.SEC2.Print_2.SEC1.HDR.TXT5" hidden="1">'[1]$85M Loss Limit Calc 9-4'!#REF!</definedName>
    <definedName name="_AMO_SingleObject_288054997_ROM_F0.SEC2.Print_1.SEC1.HDR.TXT1" hidden="1">'[2]Orig 16'!#REF!</definedName>
    <definedName name="_AMO_SingleObject_288054997_ROM_F0.SEC2.Print_2.SEC1.BDY.Data_Set_WORK_SIMTWOA" hidden="1">'[2]Orig 16'!#REF!</definedName>
    <definedName name="_AMO_SingleObject_288054997_ROM_F0.SEC2.Print_2.SEC1.HDR.TXT1" hidden="1">'[2]Orig 16'!#REF!</definedName>
    <definedName name="_AMO_SingleObject_288054997_ROM_F0.SEC2.Print_2.SEC1.HDR.TXT2" hidden="1">'[2]Orig 16'!#REF!</definedName>
    <definedName name="_AMO_SingleObject_288054997_ROM_F0.SEC2.Print_2.SEC1.HDR.TXT3" hidden="1">'[2]Orig 16'!#REF!</definedName>
    <definedName name="_AMO_SingleObject_288054997_ROM_F0.SEC2.Print_2.SEC1.HDR.TXT4" hidden="1">'[2]Orig 16'!#REF!</definedName>
    <definedName name="_AMO_SingleObject_288054997_ROM_F0.SEC2.Print_2.SEC1.HDR.TXT5" hidden="1">'[2]Orig 16'!#REF!</definedName>
    <definedName name="_AMO_SingleObject_297297864_ROM_F0.SEC2.Print_1.SEC1.HDR.TXT1" hidden="1">'[3]FORMULA &amp; DIST TYPE'!#REF!</definedName>
    <definedName name="_AMO_SingleObject_297297864_ROM_F0.SEC2.Print_2.SEC1.BDY.Data_Set_WORK_SIMTWOA" hidden="1">'[3]FORMULA &amp; DIST TYPE'!#REF!</definedName>
    <definedName name="_AMO_SingleObject_297297864_ROM_F0.SEC2.Print_2.SEC1.HDR.TXT1" hidden="1">'[3]FORMULA &amp; DIST TYPE'!#REF!</definedName>
    <definedName name="_AMO_SingleObject_297297864_ROM_F0.SEC2.Print_2.SEC1.HDR.TXT2" hidden="1">'[3]FORMULA &amp; DIST TYPE'!#REF!</definedName>
    <definedName name="_AMO_SingleObject_297297864_ROM_F0.SEC2.Print_2.SEC1.HDR.TXT3" hidden="1">'[3]FORMULA &amp; DIST TYPE'!#REF!</definedName>
    <definedName name="_AMO_SingleObject_297297864_ROM_F0.SEC2.Print_2.SEC1.HDR.TXT4" hidden="1">'[3]FORMULA &amp; DIST TYPE'!#REF!</definedName>
    <definedName name="_AMO_SingleObject_297297864_ROM_F0.SEC2.Print_2.SEC1.HDR.TXT5" hidden="1">'[3]FORMULA &amp; DIST TYPE'!#REF!</definedName>
    <definedName name="_AMO_SingleObject_299665992_ROM_F0.SEC2.Print_1.SEC1.BDY.Data_Set_WORK_COMBINE" hidden="1">#REF!</definedName>
    <definedName name="_AMO_SingleObject_311993491_ROM_F0.SEC2.Print_1.SEC1.BDY.Data_Set_WORK_COMBINE" localSheetId="4" hidden="1">'2019 EAV Values'!$A$7:$E$859</definedName>
    <definedName name="_AMO_SingleObject_311993491_ROM_F0.SEC2.Print_1.SEC1.BDY.Data_Set_WORK_COMBINE" hidden="1">#REF!</definedName>
    <definedName name="_AMO_SingleObject_311993491_ROM_F0.SEC2.Print_1.SEC1.HDR.TXT1" localSheetId="4" hidden="1">'2019 EAV Values'!$A$1:$E$1</definedName>
    <definedName name="_AMO_SingleObject_311993491_ROM_F0.SEC2.Print_1.SEC1.HDR.TXT1" hidden="1">#REF!</definedName>
    <definedName name="_AMO_SingleObject_311993491_ROM_F0.SEC2.Print_1.SEC1.HDR.TXT2" localSheetId="4" hidden="1">'2019 EAV Values'!$A$3:$E$3</definedName>
    <definedName name="_AMO_SingleObject_311993491_ROM_F0.SEC2.Print_1.SEC1.HDR.TXT2" hidden="1">#REF!</definedName>
    <definedName name="_AMO_SingleObject_311993491_ROM_F0.SEC2.Print_1.SEC1.HDR.TXT3" localSheetId="4" hidden="1">'2019 EAV Values'!$A$5:$E$5</definedName>
    <definedName name="_AMO_SingleObject_311993491_ROM_F0.SEC2.Print_1.SEC1.HDR.TXT3" hidden="1">#REF!</definedName>
    <definedName name="_AMO_SingleObject_355687096_ROM_F0.SEC2.Print_1.SEC1.BDY.Data_Set_WORK_FIXIT" hidden="1">#REF!</definedName>
    <definedName name="_AMO_SingleObject_355687096_ROM_F0.SEC2.Print_1.SEC1.HDR.TXT1" hidden="1">#REF!</definedName>
    <definedName name="_AMO_SingleObject_355687096_ROM_F0.SEC2.Print_1.SEC1.HDR.TXT2" hidden="1">#REF!</definedName>
    <definedName name="_AMO_SingleObject_450755104_ROM_F0.SEC2.Print_2.SEC1.BDY.Data_Set_WORK_SIMTWOA" hidden="1">[4]data!#REF!</definedName>
    <definedName name="_AMO_SingleObject_450755104_ROM_F0.SEC2.Print_2.SEC1.HDR.TXT1" hidden="1">[4]data!#REF!</definedName>
    <definedName name="_AMO_SingleObject_450755104_ROM_F0.SEC2.Print_2.SEC1.HDR.TXT2" hidden="1">[4]data!#REF!</definedName>
    <definedName name="_AMO_SingleObject_450755104_ROM_F0.SEC2.Print_2.SEC1.HDR.TXT3" hidden="1">[4]data!#REF!</definedName>
    <definedName name="_AMO_SingleObject_450755104_ROM_F0.SEC2.Print_2.SEC1.HDR.TXT4" hidden="1">[4]data!#REF!</definedName>
    <definedName name="_AMO_SingleObject_450755104_ROM_F0.SEC2.Print_2.SEC1.HDR.TXT5" hidden="1">[4]data!#REF!</definedName>
    <definedName name="_AMO_SingleObject_45729353_ROM_F0.SEC2.Print_1.SEC1.BDY.Data_Set_WORK_COLE" hidden="1">#REF!</definedName>
    <definedName name="_AMO_SingleObject_45729353_ROM_F0.SEC2.Print_1.SEC1.HDR.TXT1" hidden="1">#REF!</definedName>
    <definedName name="_AMO_SingleObject_45729353_ROM_F0.SEC2.Print_2.SEC1.BDY.Data_Set_WORK_SIMTWOA" hidden="1">#REF!</definedName>
    <definedName name="_AMO_SingleObject_45729353_ROM_F0.SEC2.Print_2.SEC1.HDR.TXT1" hidden="1">#REF!</definedName>
    <definedName name="_AMO_SingleObject_45729353_ROM_F0.SEC2.Print_2.SEC1.HDR.TXT2" hidden="1">#REF!</definedName>
    <definedName name="_AMO_SingleObject_45729353_ROM_F0.SEC2.Print_2.SEC1.HDR.TXT3" hidden="1">#REF!</definedName>
    <definedName name="_AMO_SingleObject_45729353_ROM_F0.SEC2.Print_2.SEC1.HDR.TXT4" hidden="1">#REF!</definedName>
    <definedName name="_AMO_SingleObject_45729353_ROM_F0.SEC2.Print_2.SEC1.HDR.TXT5" hidden="1">#REF!</definedName>
    <definedName name="_AMO_SingleObject_480642679_ROM_F0.SEC2.Print_1.SEC1.HDR.TXT1" hidden="1">'[5]2015'!#REF!</definedName>
    <definedName name="_AMO_SingleObject_480642679_ROM_F0.SEC2.Print_2.SEC1.BDY.Data_Set_WORK_SIMTWOA" hidden="1">'[5]2015'!#REF!</definedName>
    <definedName name="_AMO_SingleObject_480642679_ROM_F0.SEC2.Print_2.SEC1.HDR.TXT1" hidden="1">'[5]2015'!#REF!</definedName>
    <definedName name="_AMO_SingleObject_480642679_ROM_F0.SEC2.Print_2.SEC1.HDR.TXT2" hidden="1">'[5]2015'!#REF!</definedName>
    <definedName name="_AMO_SingleObject_480642679_ROM_F0.SEC2.Print_2.SEC1.HDR.TXT3" hidden="1">'[5]2015'!#REF!</definedName>
    <definedName name="_AMO_SingleObject_480642679_ROM_F0.SEC2.Print_2.SEC1.HDR.TXT4" hidden="1">'[5]2015'!#REF!</definedName>
    <definedName name="_AMO_SingleObject_480642679_ROM_F0.SEC2.Print_2.SEC1.HDR.TXT5" hidden="1">'[5]2015'!#REF!</definedName>
    <definedName name="_AMO_SingleObject_492809584_ROM_F0.SEC2.Print_1.SEC1.HDR.TXT1" hidden="1">'[5]2014'!#REF!</definedName>
    <definedName name="_AMO_SingleObject_492809584_ROM_F0.SEC2.Print_2.SEC1.BDY.Data_Set_WORK_SIMTWOA" hidden="1">'[5]2014'!#REF!</definedName>
    <definedName name="_AMO_SingleObject_492809584_ROM_F0.SEC2.Print_2.SEC1.HDR.TXT1" hidden="1">'[5]2014'!#REF!</definedName>
    <definedName name="_AMO_SingleObject_492809584_ROM_F0.SEC2.Print_2.SEC1.HDR.TXT2" hidden="1">'[5]2014'!#REF!</definedName>
    <definedName name="_AMO_SingleObject_492809584_ROM_F0.SEC2.Print_2.SEC1.HDR.TXT3" hidden="1">'[5]2014'!#REF!</definedName>
    <definedName name="_AMO_SingleObject_492809584_ROM_F0.SEC2.Print_2.SEC1.HDR.TXT4" hidden="1">'[5]2014'!#REF!</definedName>
    <definedName name="_AMO_SingleObject_492809584_ROM_F0.SEC2.Print_2.SEC1.HDR.TXT5" hidden="1">'[5]2014'!#REF!</definedName>
    <definedName name="_AMO_SingleObject_569590114_ROM_F0.SEC2.Print_1.SEC1.BDY.Data_Set_WORK_COLE" hidden="1">#REF!</definedName>
    <definedName name="_AMO_SingleObject_569590114_ROM_F0.SEC2.Print_1.SEC1.HDR.TXT1" hidden="1">#REF!</definedName>
    <definedName name="_AMO_SingleObject_569590114_ROM_F0.SEC2.Print_2.SEC1.BDY.Data_Set_WORK_SIMTWOA" hidden="1">#REF!</definedName>
    <definedName name="_AMO_SingleObject_569590114_ROM_F0.SEC2.Print_2.SEC1.HDR.TXT1" hidden="1">#REF!</definedName>
    <definedName name="_AMO_SingleObject_569590114_ROM_F0.SEC2.Print_2.SEC1.HDR.TXT2" hidden="1">#REF!</definedName>
    <definedName name="_AMO_SingleObject_569590114_ROM_F0.SEC2.Print_2.SEC1.HDR.TXT3" hidden="1">#REF!</definedName>
    <definedName name="_AMO_SingleObject_569590114_ROM_F0.SEC2.Print_2.SEC1.HDR.TXT4" hidden="1">#REF!</definedName>
    <definedName name="_AMO_SingleObject_569590114_ROM_F0.SEC2.Print_2.SEC1.HDR.TXT5" hidden="1">#REF!</definedName>
    <definedName name="_AMO_SingleObject_601675587_ROM_F0.SEC2.Print_1.SEC1.HDR.TXT1" hidden="1">'[6]2015 Taxes CY 16 CPPRT'!#REF!</definedName>
    <definedName name="_AMO_SingleObject_669565704_ROM_F0.SEC2.Print_1.SEC1.HDR.TXT1" hidden="1">'[5]Real for Checking'!#REF!</definedName>
    <definedName name="_AMO_SingleObject_669565704_ROM_F0.SEC2.Print_2.SEC1.BDY.Data_Set_WORK_SIMTWOA" hidden="1">'[5]Real for Checking'!#REF!</definedName>
    <definedName name="_AMO_SingleObject_669565704_ROM_F0.SEC2.Print_2.SEC1.HDR.TXT1" hidden="1">'[5]Real for Checking'!#REF!</definedName>
    <definedName name="_AMO_SingleObject_669565704_ROM_F0.SEC2.Print_2.SEC1.HDR.TXT2" hidden="1">'[5]Real for Checking'!#REF!</definedName>
    <definedName name="_AMO_SingleObject_669565704_ROM_F0.SEC2.Print_2.SEC1.HDR.TXT3" hidden="1">'[5]Real for Checking'!#REF!</definedName>
    <definedName name="_AMO_SingleObject_669565704_ROM_F0.SEC2.Print_2.SEC1.HDR.TXT4" hidden="1">'[5]Real for Checking'!#REF!</definedName>
    <definedName name="_AMO_SingleObject_669565704_ROM_F0.SEC2.Print_2.SEC1.HDR.TXT5" hidden="1">'[5]Real for Checking'!#REF!</definedName>
    <definedName name="_AMO_SingleObject_716770170_ROM_F0.SEC2.Print_1.SEC1.BDY.Data_Set_WORK_THREE" hidden="1">#REF!</definedName>
    <definedName name="_AMO_SingleObject_716770170_ROM_F0.SEC2.Print_1.SEC1.HDR.TXT1" hidden="1">#REF!</definedName>
    <definedName name="_AMO_SingleObject_739077726_ROM_F0.SEC2.Print_1.SEC1.HDR.TXT1" hidden="1">'[7]WO PTELL'!#REF!</definedName>
    <definedName name="_AMO_SingleObject_739077726_ROM_F0.SEC2.Print_2.SEC1.BDY.Data_Set_WORK_SIMTWOA" hidden="1">'[7]WO PTELL'!#REF!</definedName>
    <definedName name="_AMO_SingleObject_739077726_ROM_F0.SEC2.Print_2.SEC1.HDR.TXT1" hidden="1">'[7]WO PTELL'!#REF!</definedName>
    <definedName name="_AMO_SingleObject_739077726_ROM_F0.SEC2.Print_2.SEC1.HDR.TXT2" hidden="1">'[7]WO PTELL'!#REF!</definedName>
    <definedName name="_AMO_SingleObject_739077726_ROM_F0.SEC2.Print_2.SEC1.HDR.TXT3" hidden="1">'[7]WO PTELL'!#REF!</definedName>
    <definedName name="_AMO_SingleObject_739077726_ROM_F0.SEC2.Print_2.SEC1.HDR.TXT4" hidden="1">'[7]WO PTELL'!#REF!</definedName>
    <definedName name="_AMO_SingleObject_739077726_ROM_F0.SEC2.Print_2.SEC1.HDR.TXT5" hidden="1">'[7]WO PTELL'!#REF!</definedName>
    <definedName name="_AMO_SingleObject_768399527_ROM_F0.SEC2.Print_1.SEC1.BDY.Data_Set_WORK_COLE" hidden="1">#REF!</definedName>
    <definedName name="_AMO_SingleObject_768399527_ROM_F0.SEC2.Print_1.SEC1.HDR.TXT1" hidden="1">#REF!</definedName>
    <definedName name="_AMO_SingleObject_768399527_ROM_F0.SEC2.Print_2.SEC1.BDY.Data_Set_WORK_SIMTWOA" hidden="1">#REF!</definedName>
    <definedName name="_AMO_SingleObject_768399527_ROM_F0.SEC2.Print_2.SEC1.HDR.TXT1" hidden="1">#REF!</definedName>
    <definedName name="_AMO_SingleObject_768399527_ROM_F0.SEC2.Print_2.SEC1.HDR.TXT2" hidden="1">#REF!</definedName>
    <definedName name="_AMO_SingleObject_768399527_ROM_F0.SEC2.Print_2.SEC1.HDR.TXT3" hidden="1">#REF!</definedName>
    <definedName name="_AMO_SingleObject_768399527_ROM_F0.SEC2.Print_2.SEC1.HDR.TXT4" hidden="1">#REF!</definedName>
    <definedName name="_AMO_SingleObject_768399527_ROM_F0.SEC2.Print_2.SEC1.HDR.TXT5" hidden="1">#REF!</definedName>
    <definedName name="_AMO_SingleObject_790798588_ROM_F0.SEC2.Print_1.SEC1.HDR.TXT1" hidden="1">'[5]2013'!#REF!</definedName>
    <definedName name="_AMO_SingleObject_790798588_ROM_F0.SEC2.Print_1.SEC1.HDR.TXT2" hidden="1">'[5]2013'!#REF!</definedName>
    <definedName name="_AMO_SingleObject_790798588_ROM_F0.SEC2.Print_1.SEC1.HDR.TXT3" hidden="1">'[5]2013'!#REF!</definedName>
    <definedName name="_AMO_SingleObject_790798588_ROM_F0.SEC2.Print_1.SEC1.HDR.TXT4" hidden="1">'[5]2013'!#REF!</definedName>
    <definedName name="_AMO_SingleObject_790798588_ROM_F0.SEC2.Print_1.SEC1.HDR.TXT5" hidden="1">'[5]2013'!#REF!</definedName>
    <definedName name="_AMO_SingleObject_790798588_ROM_F0.SEC2.Print_2.SEC1.BDY.Data_Set_WORK_SIMTWOA" hidden="1">'[5]2013'!#REF!</definedName>
    <definedName name="_AMO_SingleObject_790798588_ROM_F0.SEC2.Print_2.SEC1.HDR.TXT1" hidden="1">'[5]2013'!#REF!</definedName>
    <definedName name="_AMO_SingleObject_790798588_ROM_F0.SEC2.Print_2.SEC1.HDR.TXT2" hidden="1">'[5]2013'!#REF!</definedName>
    <definedName name="_AMO_SingleObject_790798588_ROM_F0.SEC2.Print_2.SEC1.HDR.TXT3" hidden="1">'[5]2013'!#REF!</definedName>
    <definedName name="_AMO_SingleObject_790798588_ROM_F0.SEC2.Print_2.SEC1.HDR.TXT4" hidden="1">'[5]2013'!#REF!</definedName>
    <definedName name="_AMO_SingleObject_790798588_ROM_F0.SEC2.Print_2.SEC1.HDR.TXT5" hidden="1">'[5]2013'!#REF!</definedName>
    <definedName name="_AMO_SingleObject_807584718_ROM_F0.SEC2.Print_1.SEC1.BDY.Data_Set_WORK_THREE" hidden="1">#REF!</definedName>
    <definedName name="_AMO_SingleObject_807584718_ROM_F0.SEC2.Print_1.SEC1.HDR.TXT1" hidden="1">#REF!</definedName>
    <definedName name="_AMO_SingleObject_84217206_ROM_F0.SEC2.Print_1.SEC1.HDR.TXT1" hidden="1">'[7]W PTELL'!#REF!</definedName>
    <definedName name="_AMO_SingleObject_84217206_ROM_F0.SEC2.Print_2.SEC1.BDY.Data_Set_WORK_SIMTWOA" hidden="1">'[7]W PTELL'!#REF!</definedName>
    <definedName name="_AMO_SingleObject_84217206_ROM_F0.SEC2.Print_2.SEC1.HDR.TXT1" hidden="1">'[7]W PTELL'!#REF!</definedName>
    <definedName name="_AMO_SingleObject_84217206_ROM_F0.SEC2.Print_2.SEC1.HDR.TXT2" hidden="1">'[7]W PTELL'!#REF!</definedName>
    <definedName name="_AMO_SingleObject_84217206_ROM_F0.SEC2.Print_2.SEC1.HDR.TXT3" hidden="1">'[7]W PTELL'!#REF!</definedName>
    <definedName name="_AMO_SingleObject_84217206_ROM_F0.SEC2.Print_2.SEC1.HDR.TXT4" hidden="1">'[7]W PTELL'!#REF!</definedName>
    <definedName name="_AMO_SingleObject_84217206_ROM_F0.SEC2.Print_2.SEC1.HDR.TXT5" hidden="1">'[7]W PTELL'!#REF!</definedName>
    <definedName name="_AMO_SingleObject_847633867_ROM_F0.SEC2.Print_1.SEC1.BDY.Data_Set_WORK_COLE" hidden="1">#REF!</definedName>
    <definedName name="_AMO_SingleObject_847633867_ROM_F0.SEC2.Print_1.SEC1.HDR.TXT1" hidden="1">'[8]GSAVAR 17'!#REF!</definedName>
    <definedName name="_AMO_SingleObject_847633867_ROM_F0.SEC2.Print_2.SEC1.BDY.Data_Set_WORK_SIMTWOA" hidden="1">'[8]GSAVAR 17'!#REF!</definedName>
    <definedName name="_AMO_SingleObject_847633867_ROM_F0.SEC2.Print_2.SEC1.HDR.TXT1" hidden="1">'[8]GSAVAR 17'!#REF!</definedName>
    <definedName name="_AMO_SingleObject_847633867_ROM_F0.SEC2.Print_2.SEC1.HDR.TXT2" hidden="1">'[8]GSAVAR 17'!#REF!</definedName>
    <definedName name="_AMO_SingleObject_847633867_ROM_F0.SEC2.Print_2.SEC1.HDR.TXT3" hidden="1">'[8]GSAVAR 17'!#REF!</definedName>
    <definedName name="_AMO_SingleObject_847633867_ROM_F0.SEC2.Print_2.SEC1.HDR.TXT4" hidden="1">'[8]GSAVAR 17'!#REF!</definedName>
    <definedName name="_AMO_SingleObject_847633867_ROM_F0.SEC2.Print_2.SEC1.HDR.TXT5" hidden="1">'[8]GSAVAR 17'!#REF!</definedName>
    <definedName name="_AMO_SingleObject_875771459_ROM_F0.SEC2.Print_1.SEC1.BDY.Data_Set_WORK_COLE" hidden="1">#REF!</definedName>
    <definedName name="_AMO_SingleObject_875771459_ROM_F0.SEC2.Print_1.SEC1.HDR.TXT1" hidden="1">[8]GSAVAR16!#REF!</definedName>
    <definedName name="_AMO_SingleObject_875771459_ROM_F0.SEC2.Print_2.SEC1.BDY.Data_Set_WORK_SIMTWOA" hidden="1">[8]GSAVAR16!#REF!</definedName>
    <definedName name="_AMO_SingleObject_875771459_ROM_F0.SEC2.Print_2.SEC1.HDR.TXT1" hidden="1">[8]GSAVAR16!#REF!</definedName>
    <definedName name="_AMO_SingleObject_875771459_ROM_F0.SEC2.Print_2.SEC1.HDR.TXT2" hidden="1">[8]GSAVAR16!#REF!</definedName>
    <definedName name="_AMO_SingleObject_875771459_ROM_F0.SEC2.Print_2.SEC1.HDR.TXT3" hidden="1">[8]GSAVAR16!#REF!</definedName>
    <definedName name="_AMO_SingleObject_875771459_ROM_F0.SEC2.Print_2.SEC1.HDR.TXT4" hidden="1">[8]GSAVAR16!#REF!</definedName>
    <definedName name="_AMO_SingleObject_875771459_ROM_F0.SEC2.Print_2.SEC1.HDR.TXT5" hidden="1">[8]GSAVAR16!#REF!</definedName>
    <definedName name="_AMO_SingleObject_879470277_ROM_F0.SEC2.Print_1.SEC1.BDY.Data_Set_WORK_FIXIT" hidden="1">#REF!</definedName>
    <definedName name="_AMO_SingleObject_879470277_ROM_F0.SEC2.Print_1.SEC1.HDR.TXT1" hidden="1">#REF!</definedName>
    <definedName name="_AMO_SingleObject_879470277_ROM_F0.SEC2.Print_1.SEC1.HDR.TXT2" hidden="1">#REF!</definedName>
    <definedName name="_AMO_SingleObject_93363448_ROM_F0.SEC2.Print_1.SEC1.BDY.Data_Set_WORK_COMBINE" hidden="1">#REF!</definedName>
    <definedName name="_AMO_SingleObject_978866249_ROM_F0.SEC2.Print_2.SEC1.BDY.Data_Set_WORK_SIMTWOA" hidden="1">'[3]Limiting Rate'!#REF!</definedName>
    <definedName name="_AMO_SingleObject_978866249_ROM_F0.SEC2.Print_2.SEC1.HDR.TXT1" hidden="1">'[3]Limiting Rate'!#REF!</definedName>
    <definedName name="_AMO_SingleObject_978866249_ROM_F0.SEC2.Print_2.SEC1.HDR.TXT2" hidden="1">'[3]Limiting Rate'!#REF!</definedName>
    <definedName name="_AMO_SingleObject_978866249_ROM_F0.SEC2.Print_2.SEC1.HDR.TXT3" hidden="1">'[3]Limiting Rate'!#REF!</definedName>
    <definedName name="_AMO_SingleObject_978866249_ROM_F0.SEC2.Print_2.SEC1.HDR.TXT4" hidden="1">'[3]Limiting Rate'!#REF!</definedName>
    <definedName name="_AMO_SingleObject_978866249_ROM_F0.SEC2.Print_2.SEC1.HDR.TXT5" hidden="1">'[3]Limiting Rate'!#REF!</definedName>
    <definedName name="_AMO_SingleObject_984896348_ROM_F0.SEC2.Print_1.SEC1.BDY.Data_Set_WORK_COLE" hidden="1">#REF!</definedName>
    <definedName name="_AMO_SingleObject_984896348_ROM_F0.SEC2.Print_1.SEC1.HDR.TXT1" hidden="1">#REF!</definedName>
    <definedName name="_AMO_SingleObject_984896348_ROM_F0.SEC2.Print_2.SEC1.BDY.Data_Set_WORK_JIM" hidden="1">#REF!</definedName>
    <definedName name="_AMO_SingleObject_984896348_ROM_F0.SEC2.Print_2.SEC1.HDR.TXT1" hidden="1">#REF!</definedName>
    <definedName name="_AMO_SingleObject_984896348_ROM_F0.SEC2.Print_3.SEC1.BDY.Data_Set_WORK_SIMTWOA" hidden="1">#REF!</definedName>
    <definedName name="_AMO_SingleObject_984896348_ROM_F0.SEC2.Print_3.SEC1.HDR.TXT1" hidden="1">#REF!</definedName>
    <definedName name="_AMO_SingleObject_984896348_ROM_F0.SEC2.Print_3.SEC1.HDR.TXT2" hidden="1">#REF!</definedName>
    <definedName name="_AMO_SingleObject_984896348_ROM_F0.SEC2.Print_3.SEC1.HDR.TXT3" hidden="1">#REF!</definedName>
    <definedName name="_AMO_SingleObject_984896348_ROM_F0.SEC2.Print_3.SEC1.HDR.TXT4" hidden="1">#REF!</definedName>
    <definedName name="_AMO_SingleObject_984896348_ROM_F0.SEC2.Print_3.SEC1.HDR.TXT5" hidden="1">#REF!</definedName>
    <definedName name="_xlnm._FilterDatabase" localSheetId="4" hidden="1">'2019 EAV Values'!$A$7:$N$859</definedName>
    <definedName name="_xlnm._FilterDatabase" localSheetId="6" hidden="1">'2019 Ent Zone Abate'!$A$6:$AW$858</definedName>
    <definedName name="_xlnm._FilterDatabase" localSheetId="5" hidden="1">'2019 Gen Auth Abate'!$A$7:$I$859</definedName>
    <definedName name="_xlnm._FilterDatabase" localSheetId="1" hidden="1">'District List'!$A$1:$C$851</definedName>
    <definedName name="_Order1" hidden="1">255</definedName>
    <definedName name="_Order2" hidden="1">255</definedName>
    <definedName name="EZA">'2019 Ent Zone Abate'!$D$7:$M$860</definedName>
    <definedName name="GenAuth">'2019 Gen Auth Abate'!$B$8:$G$858</definedName>
    <definedName name="_xlnm.Print_Area" localSheetId="6">'2019 Ent Zone Abate'!$A$1:$L$858</definedName>
    <definedName name="_xlnm.Print_Area" localSheetId="5">'2019 Gen Auth Abate'!$A$1:$G$860</definedName>
    <definedName name="_xlnm.Print_Area" localSheetId="3">'EZA Calculator'!$A$1:$L$27</definedName>
    <definedName name="_xlnm.Print_Area" localSheetId="2">'Gen Auth Calculator'!$A$1:$L$17</definedName>
    <definedName name="_xlnm.Print_Titles" localSheetId="6">'2019 Ent Zone Abate'!$6:$6</definedName>
    <definedName name="_xlnm.Print_Titles" localSheetId="5">'2019 Gen Auth Abate'!$7:$7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59" i="2" l="1"/>
  <c r="F840" i="2" l="1"/>
  <c r="F859" i="3"/>
  <c r="F24" i="8" l="1"/>
  <c r="K858" i="4" l="1"/>
  <c r="J858" i="4"/>
  <c r="I858" i="4"/>
  <c r="H858" i="4"/>
  <c r="L8" i="4"/>
  <c r="G739" i="2" s="1"/>
  <c r="L9" i="4"/>
  <c r="G765" i="2" s="1"/>
  <c r="L11" i="4"/>
  <c r="G345" i="2" s="1"/>
  <c r="L12" i="4"/>
  <c r="G772" i="2" s="1"/>
  <c r="L13" i="4"/>
  <c r="G472" i="2" s="1"/>
  <c r="L15" i="4"/>
  <c r="G658" i="2" s="1"/>
  <c r="L16" i="4"/>
  <c r="G507" i="2" s="1"/>
  <c r="L17" i="4"/>
  <c r="G295" i="2" s="1"/>
  <c r="L19" i="4"/>
  <c r="G692" i="2" s="1"/>
  <c r="L20" i="4"/>
  <c r="G248" i="2" s="1"/>
  <c r="L21" i="4"/>
  <c r="G816" i="2" s="1"/>
  <c r="L23" i="4"/>
  <c r="G764" i="2" s="1"/>
  <c r="L24" i="4"/>
  <c r="G810" i="2" s="1"/>
  <c r="L25" i="4"/>
  <c r="G783" i="2" s="1"/>
  <c r="L27" i="4"/>
  <c r="G758" i="2" s="1"/>
  <c r="L28" i="4"/>
  <c r="G481" i="2" s="1"/>
  <c r="L29" i="4"/>
  <c r="G746" i="2" s="1"/>
  <c r="L31" i="4"/>
  <c r="G383" i="2" s="1"/>
  <c r="L32" i="4"/>
  <c r="G408" i="2" s="1"/>
  <c r="L33" i="4"/>
  <c r="G313" i="2" s="1"/>
  <c r="L35" i="4"/>
  <c r="G569" i="2" s="1"/>
  <c r="L36" i="4"/>
  <c r="G843" i="2" s="1"/>
  <c r="L37" i="4"/>
  <c r="G515" i="2" s="1"/>
  <c r="L39" i="4"/>
  <c r="G741" i="2" s="1"/>
  <c r="L40" i="4"/>
  <c r="G576" i="2" s="1"/>
  <c r="L41" i="4"/>
  <c r="G406" i="2" s="1"/>
  <c r="L43" i="4"/>
  <c r="G698" i="2" s="1"/>
  <c r="L44" i="4"/>
  <c r="G278" i="2" s="1"/>
  <c r="L45" i="4"/>
  <c r="G573" i="2" s="1"/>
  <c r="L47" i="4"/>
  <c r="G589" i="2" s="1"/>
  <c r="L48" i="4"/>
  <c r="G823" i="2" s="1"/>
  <c r="L49" i="4"/>
  <c r="G470" i="2" s="1"/>
  <c r="L51" i="4"/>
  <c r="G614" i="2" s="1"/>
  <c r="L52" i="4"/>
  <c r="G415" i="2" s="1"/>
  <c r="L53" i="4"/>
  <c r="G643" i="2" s="1"/>
  <c r="L55" i="4"/>
  <c r="G538" i="2" s="1"/>
  <c r="L56" i="4"/>
  <c r="G513" i="2" s="1"/>
  <c r="L57" i="4"/>
  <c r="G496" i="2" s="1"/>
  <c r="L59" i="4"/>
  <c r="G595" i="2" s="1"/>
  <c r="L60" i="4"/>
  <c r="G97" i="2" s="1"/>
  <c r="L61" i="4"/>
  <c r="G164" i="2" s="1"/>
  <c r="L63" i="4"/>
  <c r="G168" i="2" s="1"/>
  <c r="L64" i="4"/>
  <c r="G150" i="2" s="1"/>
  <c r="L65" i="4"/>
  <c r="G84" i="2" s="1"/>
  <c r="L67" i="4"/>
  <c r="G55" i="2" s="1"/>
  <c r="L68" i="4"/>
  <c r="G165" i="2" s="1"/>
  <c r="L69" i="4"/>
  <c r="G118" i="2" s="1"/>
  <c r="L71" i="4"/>
  <c r="G32" i="2" s="1"/>
  <c r="L72" i="4"/>
  <c r="G56" i="2" s="1"/>
  <c r="L73" i="4"/>
  <c r="G50" i="2" s="1"/>
  <c r="L75" i="4"/>
  <c r="G74" i="2" s="1"/>
  <c r="L76" i="4"/>
  <c r="G115" i="2" s="1"/>
  <c r="L77" i="4"/>
  <c r="G130" i="2" s="1"/>
  <c r="L79" i="4"/>
  <c r="G145" i="2" s="1"/>
  <c r="L80" i="4"/>
  <c r="G64" i="2" s="1"/>
  <c r="L81" i="4"/>
  <c r="G91" i="2" s="1"/>
  <c r="L83" i="4"/>
  <c r="G95" i="2" s="1"/>
  <c r="L84" i="4"/>
  <c r="G89" i="2" s="1"/>
  <c r="L85" i="4"/>
  <c r="G142" i="2" s="1"/>
  <c r="L87" i="4"/>
  <c r="G160" i="2" s="1"/>
  <c r="L88" i="4"/>
  <c r="G143" i="2" s="1"/>
  <c r="L89" i="4"/>
  <c r="G151" i="2" s="1"/>
  <c r="L91" i="4"/>
  <c r="G129" i="2" s="1"/>
  <c r="L92" i="4"/>
  <c r="G170" i="2" s="1"/>
  <c r="L93" i="4"/>
  <c r="G54" i="2" s="1"/>
  <c r="L95" i="4"/>
  <c r="G104" i="2" s="1"/>
  <c r="L96" i="4"/>
  <c r="G163" i="2" s="1"/>
  <c r="L97" i="4"/>
  <c r="G131" i="2" s="1"/>
  <c r="L99" i="4"/>
  <c r="G128" i="2" s="1"/>
  <c r="L100" i="4"/>
  <c r="G397" i="2" s="1"/>
  <c r="L101" i="4"/>
  <c r="G152" i="2" s="1"/>
  <c r="L103" i="4"/>
  <c r="G154" i="2" s="1"/>
  <c r="L104" i="4"/>
  <c r="G41" i="2" s="1"/>
  <c r="L105" i="4"/>
  <c r="G22" i="2" s="1"/>
  <c r="L107" i="4"/>
  <c r="G57" i="2" s="1"/>
  <c r="L108" i="4"/>
  <c r="G148" i="2" s="1"/>
  <c r="L109" i="4"/>
  <c r="G14" i="2" s="1"/>
  <c r="L111" i="4"/>
  <c r="G42" i="2" s="1"/>
  <c r="L112" i="4"/>
  <c r="G120" i="2" s="1"/>
  <c r="L113" i="4"/>
  <c r="G109" i="2" s="1"/>
  <c r="L115" i="4"/>
  <c r="G161" i="2" s="1"/>
  <c r="L116" i="4"/>
  <c r="G127" i="2" s="1"/>
  <c r="L117" i="4"/>
  <c r="G90" i="2" s="1"/>
  <c r="L119" i="4"/>
  <c r="G37" i="2" s="1"/>
  <c r="L120" i="4"/>
  <c r="G58" i="2" s="1"/>
  <c r="L121" i="4"/>
  <c r="G86" i="2" s="1"/>
  <c r="L123" i="4"/>
  <c r="G110" i="2" s="1"/>
  <c r="L124" i="4"/>
  <c r="G78" i="2" s="1"/>
  <c r="L125" i="4"/>
  <c r="G24" i="2" s="1"/>
  <c r="L127" i="4"/>
  <c r="G81" i="2" s="1"/>
  <c r="L128" i="4"/>
  <c r="G29" i="2" s="1"/>
  <c r="L129" i="4"/>
  <c r="G39" i="2" s="1"/>
  <c r="L131" i="4"/>
  <c r="G72" i="2" s="1"/>
  <c r="L132" i="4"/>
  <c r="G67" i="2" s="1"/>
  <c r="L133" i="4"/>
  <c r="G88" i="2" s="1"/>
  <c r="L135" i="4"/>
  <c r="G121" i="2" s="1"/>
  <c r="L136" i="4"/>
  <c r="G106" i="2" s="1"/>
  <c r="L137" i="4"/>
  <c r="G111" i="2" s="1"/>
  <c r="L139" i="4"/>
  <c r="G51" i="2" s="1"/>
  <c r="L140" i="4"/>
  <c r="G147" i="2" s="1"/>
  <c r="L141" i="4"/>
  <c r="G79" i="2" s="1"/>
  <c r="L143" i="4"/>
  <c r="G36" i="2" s="1"/>
  <c r="L144" i="4"/>
  <c r="G132" i="2" s="1"/>
  <c r="L145" i="4"/>
  <c r="G65" i="2" s="1"/>
  <c r="L147" i="4"/>
  <c r="G28" i="2" s="1"/>
  <c r="L148" i="4"/>
  <c r="G73" i="2" s="1"/>
  <c r="L149" i="4"/>
  <c r="G45" i="2" s="1"/>
  <c r="L151" i="4"/>
  <c r="G80" i="2" s="1"/>
  <c r="L152" i="4"/>
  <c r="G101" i="2" s="1"/>
  <c r="L153" i="4"/>
  <c r="G20" i="2" s="1"/>
  <c r="L155" i="4"/>
  <c r="G83" i="2" s="1"/>
  <c r="L156" i="4"/>
  <c r="G71" i="2" s="1"/>
  <c r="L157" i="4"/>
  <c r="G112" i="2" s="1"/>
  <c r="L159" i="4"/>
  <c r="G583" i="2" s="1"/>
  <c r="L160" i="4"/>
  <c r="G38" i="2" s="1"/>
  <c r="L161" i="4"/>
  <c r="G70" i="2" s="1"/>
  <c r="L163" i="4"/>
  <c r="G231" i="2" s="1"/>
  <c r="L169" i="4"/>
  <c r="G123" i="2" s="1"/>
  <c r="L182" i="4"/>
  <c r="G141" i="2" s="1"/>
  <c r="L187" i="4"/>
  <c r="G833" i="2" s="1"/>
  <c r="L188" i="4"/>
  <c r="G259" i="2" s="1"/>
  <c r="L195" i="4"/>
  <c r="G94" i="2" s="1"/>
  <c r="L196" i="4"/>
  <c r="G133" i="2" s="1"/>
  <c r="L203" i="4"/>
  <c r="G590" i="2" s="1"/>
  <c r="L204" i="4"/>
  <c r="G514" i="2" s="1"/>
  <c r="L211" i="4"/>
  <c r="G273" i="2" s="1"/>
  <c r="L212" i="4"/>
  <c r="G648" i="2" s="1"/>
  <c r="L219" i="4"/>
  <c r="G612" i="2" s="1"/>
  <c r="L220" i="4"/>
  <c r="G735" i="2" s="1"/>
  <c r="L227" i="4"/>
  <c r="G619" i="2" s="1"/>
  <c r="L228" i="4"/>
  <c r="G425" i="2" s="1"/>
  <c r="L235" i="4"/>
  <c r="G594" i="2" s="1"/>
  <c r="L236" i="4"/>
  <c r="G605" i="2" s="1"/>
  <c r="L243" i="4"/>
  <c r="G717" i="2" s="1"/>
  <c r="L244" i="4"/>
  <c r="G450" i="2" s="1"/>
  <c r="L251" i="4"/>
  <c r="G825" i="2" s="1"/>
  <c r="L252" i="4"/>
  <c r="G803" i="2" s="1"/>
  <c r="L259" i="4"/>
  <c r="G731" i="2" s="1"/>
  <c r="L260" i="4"/>
  <c r="G852" i="2" s="1"/>
  <c r="L267" i="4"/>
  <c r="G289" i="2" s="1"/>
  <c r="L268" i="4"/>
  <c r="G251" i="2" s="1"/>
  <c r="L275" i="4"/>
  <c r="G389" i="2" s="1"/>
  <c r="L276" i="4"/>
  <c r="G563" i="2" s="1"/>
  <c r="L283" i="4"/>
  <c r="G824" i="2" s="1"/>
  <c r="L284" i="4"/>
  <c r="G535" i="2" s="1"/>
  <c r="L291" i="4"/>
  <c r="G610" i="2" s="1"/>
  <c r="L292" i="4"/>
  <c r="G663" i="2" s="1"/>
  <c r="L299" i="4"/>
  <c r="G639" i="2" s="1"/>
  <c r="L300" i="4"/>
  <c r="G729" i="2" s="1"/>
  <c r="L307" i="4"/>
  <c r="G847" i="2" s="1"/>
  <c r="L308" i="4"/>
  <c r="G652" i="2" s="1"/>
  <c r="L315" i="4"/>
  <c r="G701" i="2" s="1"/>
  <c r="L316" i="4"/>
  <c r="G372" i="2" s="1"/>
  <c r="L323" i="4"/>
  <c r="G796" i="2" s="1"/>
  <c r="L324" i="4"/>
  <c r="G755" i="2" s="1"/>
  <c r="L331" i="4"/>
  <c r="G189" i="2" s="1"/>
  <c r="L332" i="4"/>
  <c r="G416" i="2" s="1"/>
  <c r="L339" i="4"/>
  <c r="G265" i="2" s="1"/>
  <c r="L340" i="4"/>
  <c r="G405" i="2" s="1"/>
  <c r="L347" i="4"/>
  <c r="G421" i="2" s="1"/>
  <c r="L348" i="4"/>
  <c r="G615" i="2" s="1"/>
  <c r="L355" i="4"/>
  <c r="G690" i="2" s="1"/>
  <c r="L356" i="4"/>
  <c r="G668" i="2" s="1"/>
  <c r="L363" i="4"/>
  <c r="G529" i="2" s="1"/>
  <c r="L364" i="4"/>
  <c r="G579" i="2" s="1"/>
  <c r="L371" i="4"/>
  <c r="G659" i="2" s="1"/>
  <c r="L372" i="4"/>
  <c r="G586" i="2" s="1"/>
  <c r="L379" i="4"/>
  <c r="G227" i="2" s="1"/>
  <c r="L380" i="4"/>
  <c r="G642" i="2" s="1"/>
  <c r="L388" i="4"/>
  <c r="G352" i="2" s="1"/>
  <c r="L395" i="4"/>
  <c r="G705" i="2" s="1"/>
  <c r="L396" i="4"/>
  <c r="G223" i="2" s="1"/>
  <c r="L403" i="4"/>
  <c r="G566" i="2" s="1"/>
  <c r="L404" i="4"/>
  <c r="G597" i="2" s="1"/>
  <c r="L411" i="4"/>
  <c r="G835" i="2" s="1"/>
  <c r="L412" i="4"/>
  <c r="G737" i="2" s="1"/>
  <c r="L419" i="4"/>
  <c r="G357" i="2" s="1"/>
  <c r="L420" i="4"/>
  <c r="G794" i="2" s="1"/>
  <c r="L427" i="4"/>
  <c r="G247" i="2" s="1"/>
  <c r="L428" i="4"/>
  <c r="G334" i="2" s="1"/>
  <c r="L435" i="4"/>
  <c r="G789" i="2" s="1"/>
  <c r="L436" i="4"/>
  <c r="G734" i="2" s="1"/>
  <c r="L442" i="4"/>
  <c r="G753" i="2" s="1"/>
  <c r="L450" i="4"/>
  <c r="G791" i="2" s="1"/>
  <c r="L458" i="4"/>
  <c r="G391" i="2" s="1"/>
  <c r="L462" i="4"/>
  <c r="G718" i="2" s="1"/>
  <c r="L463" i="4"/>
  <c r="G452" i="2" s="1"/>
  <c r="L464" i="4"/>
  <c r="G854" i="2" s="1"/>
  <c r="L466" i="4"/>
  <c r="G565" i="2" s="1"/>
  <c r="L468" i="4"/>
  <c r="G653" i="2" s="1"/>
  <c r="L471" i="4"/>
  <c r="G462" i="2" s="1"/>
  <c r="L472" i="4"/>
  <c r="G287" i="2" s="1"/>
  <c r="L474" i="4"/>
  <c r="G403" i="2" s="1"/>
  <c r="L478" i="4"/>
  <c r="G459" i="2" s="1"/>
  <c r="L479" i="4"/>
  <c r="G443" i="2" s="1"/>
  <c r="L480" i="4"/>
  <c r="G364" i="2" s="1"/>
  <c r="L482" i="4"/>
  <c r="G280" i="2" s="1"/>
  <c r="L484" i="4"/>
  <c r="G407" i="2" s="1"/>
  <c r="L486" i="4"/>
  <c r="G367" i="2" s="1"/>
  <c r="L488" i="4"/>
  <c r="G76" i="2" s="1"/>
  <c r="L490" i="4"/>
  <c r="G119" i="2" s="1"/>
  <c r="L493" i="4"/>
  <c r="G793" i="2" s="1"/>
  <c r="L494" i="4"/>
  <c r="G501" i="2" s="1"/>
  <c r="L496" i="4"/>
  <c r="G646" i="2" s="1"/>
  <c r="L500" i="4"/>
  <c r="G254" i="2" s="1"/>
  <c r="L501" i="4"/>
  <c r="G261" i="2" s="1"/>
  <c r="L502" i="4"/>
  <c r="G213" i="2" s="1"/>
  <c r="L504" i="4"/>
  <c r="G162" i="2" s="1"/>
  <c r="L506" i="4"/>
  <c r="G178" i="2" s="1"/>
  <c r="L507" i="4"/>
  <c r="G199" i="2" s="1"/>
  <c r="L508" i="4"/>
  <c r="G263" i="2" s="1"/>
  <c r="L510" i="4"/>
  <c r="G752" i="2" s="1"/>
  <c r="L511" i="4"/>
  <c r="G840" i="2" s="1"/>
  <c r="L512" i="4"/>
  <c r="G743" i="2" s="1"/>
  <c r="L514" i="4"/>
  <c r="G647" i="2" s="1"/>
  <c r="L515" i="4"/>
  <c r="G473" i="2" s="1"/>
  <c r="L516" i="4"/>
  <c r="G498" i="2" s="1"/>
  <c r="L518" i="4"/>
  <c r="G533" i="2" s="1"/>
  <c r="L519" i="4"/>
  <c r="G637" i="2" s="1"/>
  <c r="L520" i="4"/>
  <c r="G241" i="2" s="1"/>
  <c r="L522" i="4"/>
  <c r="G532" i="2" s="1"/>
  <c r="L523" i="4"/>
  <c r="G618" i="2" s="1"/>
  <c r="L524" i="4"/>
  <c r="G517" i="2" s="1"/>
  <c r="L526" i="4"/>
  <c r="G396" i="2" s="1"/>
  <c r="L527" i="4"/>
  <c r="G356" i="2" s="1"/>
  <c r="L528" i="4"/>
  <c r="G438" i="2" s="1"/>
  <c r="L530" i="4"/>
  <c r="G534" i="2" s="1"/>
  <c r="L531" i="4"/>
  <c r="G588" i="2" s="1"/>
  <c r="L532" i="4"/>
  <c r="G448" i="2" s="1"/>
  <c r="L534" i="4"/>
  <c r="G572" i="2" s="1"/>
  <c r="L535" i="4"/>
  <c r="G477" i="2" s="1"/>
  <c r="L536" i="4"/>
  <c r="G552" i="2" s="1"/>
  <c r="L538" i="4"/>
  <c r="G402" i="2" s="1"/>
  <c r="L539" i="4"/>
  <c r="G503" i="2" s="1"/>
  <c r="L540" i="4"/>
  <c r="G139" i="2" s="1"/>
  <c r="L542" i="4"/>
  <c r="G561" i="2" s="1"/>
  <c r="L543" i="4"/>
  <c r="G331" i="2" s="1"/>
  <c r="L544" i="4"/>
  <c r="G460" i="2" s="1"/>
  <c r="L546" i="4"/>
  <c r="G623" i="2" s="1"/>
  <c r="L547" i="4"/>
  <c r="G629" i="2" s="1"/>
  <c r="L548" i="4"/>
  <c r="G275" i="2" s="1"/>
  <c r="L552" i="4"/>
  <c r="G744" i="2" s="1"/>
  <c r="L556" i="4"/>
  <c r="G386" i="2" s="1"/>
  <c r="L560" i="4"/>
  <c r="G183" i="2" s="1"/>
  <c r="L564" i="4"/>
  <c r="G366" i="2" s="1"/>
  <c r="L567" i="4"/>
  <c r="G414" i="2" s="1"/>
  <c r="L568" i="4"/>
  <c r="G326" i="2" s="1"/>
  <c r="L570" i="4"/>
  <c r="G361" i="2" s="1"/>
  <c r="L571" i="4"/>
  <c r="G335" i="2" s="1"/>
  <c r="L572" i="4"/>
  <c r="G465" i="2" s="1"/>
  <c r="L574" i="4"/>
  <c r="G184" i="2" s="1"/>
  <c r="L580" i="4"/>
  <c r="G267" i="2" s="1"/>
  <c r="L582" i="4"/>
  <c r="G358" i="2" s="1"/>
  <c r="L587" i="4"/>
  <c r="G329" i="2" s="1"/>
  <c r="L588" i="4"/>
  <c r="G220" i="2" s="1"/>
  <c r="L590" i="4"/>
  <c r="G608" i="2" s="1"/>
  <c r="L592" i="4"/>
  <c r="G801" i="2" s="1"/>
  <c r="L595" i="4"/>
  <c r="G12" i="2" s="1"/>
  <c r="L596" i="4"/>
  <c r="G809" i="2" s="1"/>
  <c r="L598" i="4"/>
  <c r="G355" i="2" s="1"/>
  <c r="L600" i="4"/>
  <c r="G146" i="2" s="1"/>
  <c r="L603" i="4"/>
  <c r="G490" i="2" s="1"/>
  <c r="L604" i="4"/>
  <c r="G464" i="2" s="1"/>
  <c r="L606" i="4"/>
  <c r="G277" i="2" s="1"/>
  <c r="L608" i="4"/>
  <c r="G245" i="2" s="1"/>
  <c r="L611" i="4"/>
  <c r="G344" i="2" s="1"/>
  <c r="L612" i="4"/>
  <c r="G820" i="2" s="1"/>
  <c r="L614" i="4"/>
  <c r="G319" i="2" s="1"/>
  <c r="L620" i="4"/>
  <c r="G846" i="2" s="1"/>
  <c r="L622" i="4"/>
  <c r="G333" i="2" s="1"/>
  <c r="L627" i="4"/>
  <c r="G441" i="2" s="1"/>
  <c r="L628" i="4"/>
  <c r="G428" i="2" s="1"/>
  <c r="L630" i="4"/>
  <c r="G429" i="2" s="1"/>
  <c r="L632" i="4"/>
  <c r="G553" i="2" s="1"/>
  <c r="L635" i="4"/>
  <c r="G807" i="2" s="1"/>
  <c r="L636" i="4"/>
  <c r="G279" i="2" s="1"/>
  <c r="L638" i="4"/>
  <c r="G785" i="2" s="1"/>
  <c r="L640" i="4"/>
  <c r="G520" i="2" s="1"/>
  <c r="L644" i="4"/>
  <c r="G511" i="2" s="1"/>
  <c r="L646" i="4"/>
  <c r="G15" i="2" s="1"/>
  <c r="L650" i="4"/>
  <c r="G294" i="2" s="1"/>
  <c r="L651" i="4"/>
  <c r="G463" i="2" s="1"/>
  <c r="L652" i="4"/>
  <c r="G351" i="2" s="1"/>
  <c r="L654" i="4"/>
  <c r="G380" i="2" s="1"/>
  <c r="L656" i="4"/>
  <c r="G773" i="2" s="1"/>
  <c r="L659" i="4"/>
  <c r="G756" i="2" s="1"/>
  <c r="L660" i="4"/>
  <c r="G700" i="2" s="1"/>
  <c r="L662" i="4"/>
  <c r="G209" i="2" s="1"/>
  <c r="L664" i="4"/>
  <c r="G784" i="2" s="1"/>
  <c r="L665" i="4"/>
  <c r="G431" i="2" s="1"/>
  <c r="L666" i="4"/>
  <c r="G673" i="2" s="1"/>
  <c r="L668" i="4"/>
  <c r="G551" i="2" s="1"/>
  <c r="L669" i="4"/>
  <c r="G669" i="2" s="1"/>
  <c r="L670" i="4"/>
  <c r="G709" i="2" s="1"/>
  <c r="L672" i="4"/>
  <c r="G657" i="2" s="1"/>
  <c r="L673" i="4"/>
  <c r="G587" i="2" s="1"/>
  <c r="L674" i="4"/>
  <c r="G662" i="2" s="1"/>
  <c r="L676" i="4"/>
  <c r="G650" i="2" s="1"/>
  <c r="L677" i="4"/>
  <c r="G574" i="2" s="1"/>
  <c r="L678" i="4"/>
  <c r="G271" i="2" s="1"/>
  <c r="L680" i="4"/>
  <c r="G851" i="2" s="1"/>
  <c r="L681" i="4"/>
  <c r="G838" i="2" s="1"/>
  <c r="L682" i="4"/>
  <c r="G842" i="2" s="1"/>
  <c r="L686" i="4"/>
  <c r="G568" i="2" s="1"/>
  <c r="L690" i="4"/>
  <c r="G738" i="2" s="1"/>
  <c r="L693" i="4"/>
  <c r="G316" i="2" s="1"/>
  <c r="L694" i="4"/>
  <c r="G516" i="2" s="1"/>
  <c r="L696" i="4"/>
  <c r="G715" i="2" s="1"/>
  <c r="L697" i="4"/>
  <c r="G16" i="2" s="1"/>
  <c r="L698" i="4"/>
  <c r="G17" i="2" s="1"/>
  <c r="L702" i="4"/>
  <c r="G695" i="2" s="1"/>
  <c r="L705" i="4"/>
  <c r="G315" i="2" s="1"/>
  <c r="L706" i="4"/>
  <c r="G188" i="2" s="1"/>
  <c r="L708" i="4"/>
  <c r="G337" i="2" s="1"/>
  <c r="L709" i="4"/>
  <c r="G149" i="2" s="1"/>
  <c r="L710" i="4"/>
  <c r="G136" i="2" s="1"/>
  <c r="L712" i="4"/>
  <c r="G156" i="2" s="1"/>
  <c r="L713" i="4"/>
  <c r="G138" i="2" s="1"/>
  <c r="L714" i="4"/>
  <c r="G137" i="2" s="1"/>
  <c r="L716" i="4"/>
  <c r="G360" i="2" s="1"/>
  <c r="L717" i="4"/>
  <c r="G262" i="2" s="1"/>
  <c r="L718" i="4"/>
  <c r="G157" i="2" s="1"/>
  <c r="L720" i="4"/>
  <c r="G174" i="2" s="1"/>
  <c r="L721" i="4"/>
  <c r="G374" i="2" s="1"/>
  <c r="L722" i="4"/>
  <c r="G59" i="2" s="1"/>
  <c r="L726" i="4"/>
  <c r="G192" i="2" s="1"/>
  <c r="L730" i="4"/>
  <c r="G311" i="2" s="1"/>
  <c r="L733" i="4"/>
  <c r="G235" i="2" s="1"/>
  <c r="L734" i="4"/>
  <c r="G341" i="2" s="1"/>
  <c r="L736" i="4"/>
  <c r="G338" i="2" s="1"/>
  <c r="L737" i="4"/>
  <c r="G505" i="2" s="1"/>
  <c r="L738" i="4"/>
  <c r="G427" i="2" s="1"/>
  <c r="L742" i="4"/>
  <c r="G378" i="2" s="1"/>
  <c r="L745" i="4"/>
  <c r="G683" i="2" s="1"/>
  <c r="L746" i="4"/>
  <c r="G627" i="2" s="1"/>
  <c r="L748" i="4"/>
  <c r="G318" i="2" s="1"/>
  <c r="L749" i="4"/>
  <c r="G270" i="2" s="1"/>
  <c r="L750" i="4"/>
  <c r="G293" i="2" s="1"/>
  <c r="L752" i="4"/>
  <c r="G190" i="2" s="1"/>
  <c r="L753" i="4"/>
  <c r="G256" i="2" s="1"/>
  <c r="L754" i="4"/>
  <c r="G560" i="2" s="1"/>
  <c r="L756" i="4"/>
  <c r="G299" i="2" s="1"/>
  <c r="L757" i="4"/>
  <c r="G394" i="2" s="1"/>
  <c r="L758" i="4"/>
  <c r="G543" i="2" s="1"/>
  <c r="L760" i="4"/>
  <c r="G476" i="2" s="1"/>
  <c r="L761" i="4"/>
  <c r="G724" i="2" s="1"/>
  <c r="L762" i="4"/>
  <c r="G258" i="2" s="1"/>
  <c r="L764" i="4"/>
  <c r="G697" i="2" s="1"/>
  <c r="L765" i="4"/>
  <c r="G519" i="2" s="1"/>
  <c r="L766" i="4"/>
  <c r="G601" i="2" s="1"/>
  <c r="L768" i="4"/>
  <c r="G354" i="2" s="1"/>
  <c r="L769" i="4"/>
  <c r="G404" i="2" s="1"/>
  <c r="L770" i="4"/>
  <c r="G624" i="2" s="1"/>
  <c r="L774" i="4"/>
  <c r="G467" i="2" s="1"/>
  <c r="L777" i="4"/>
  <c r="G750" i="2" s="1"/>
  <c r="L779" i="4"/>
  <c r="G201" i="2" s="1"/>
  <c r="L781" i="4"/>
  <c r="G215" i="2" s="1"/>
  <c r="L783" i="4"/>
  <c r="G195" i="2" s="1"/>
  <c r="L785" i="4"/>
  <c r="G211" i="2" s="1"/>
  <c r="L791" i="4"/>
  <c r="G238" i="2" s="1"/>
  <c r="L803" i="4"/>
  <c r="G182" i="2" s="1"/>
  <c r="L804" i="4"/>
  <c r="G221" i="2" s="1"/>
  <c r="L805" i="4"/>
  <c r="G390" i="2" s="1"/>
  <c r="L814" i="4"/>
  <c r="G332" i="2" s="1"/>
  <c r="L818" i="4"/>
  <c r="G328" i="2" s="1"/>
  <c r="L835" i="4"/>
  <c r="G172" i="2" s="1"/>
  <c r="L837" i="4"/>
  <c r="G770" i="2" s="1"/>
  <c r="L838" i="4"/>
  <c r="G600" i="2" s="1"/>
  <c r="L840" i="4"/>
  <c r="G805" i="2" s="1"/>
  <c r="L841" i="4"/>
  <c r="G444" i="2" s="1"/>
  <c r="L842" i="4"/>
  <c r="G420" i="2" s="1"/>
  <c r="L844" i="4"/>
  <c r="G857" i="2" s="1"/>
  <c r="L846" i="4"/>
  <c r="G310" i="2" s="1"/>
  <c r="L848" i="4"/>
  <c r="G571" i="2" s="1"/>
  <c r="L852" i="4"/>
  <c r="G562" i="2" s="1"/>
  <c r="L856" i="4"/>
  <c r="G292" i="2" s="1"/>
  <c r="L452" i="4" l="1"/>
  <c r="G340" i="2" s="1"/>
  <c r="L446" i="4"/>
  <c r="G745" i="2" s="1"/>
  <c r="L181" i="4"/>
  <c r="G77" i="2" s="1"/>
  <c r="L173" i="4"/>
  <c r="G63" i="2" s="1"/>
  <c r="L165" i="4"/>
  <c r="G25" i="2" s="1"/>
  <c r="L855" i="4"/>
  <c r="G570" i="2" s="1"/>
  <c r="L854" i="4"/>
  <c r="G419" i="2" s="1"/>
  <c r="L851" i="4"/>
  <c r="G424" i="2" s="1"/>
  <c r="L850" i="4"/>
  <c r="G670" i="2" s="1"/>
  <c r="L816" i="4"/>
  <c r="G660" i="2" s="1"/>
  <c r="L806" i="4"/>
  <c r="G628" i="2" s="1"/>
  <c r="L782" i="4"/>
  <c r="G198" i="2" s="1"/>
  <c r="L773" i="4"/>
  <c r="G269" i="2" s="1"/>
  <c r="L741" i="4"/>
  <c r="G497" i="2" s="1"/>
  <c r="L729" i="4"/>
  <c r="G290" i="2" s="1"/>
  <c r="L728" i="4"/>
  <c r="G282" i="2" s="1"/>
  <c r="L725" i="4"/>
  <c r="G187" i="2" s="1"/>
  <c r="L701" i="4"/>
  <c r="G469" i="2" s="1"/>
  <c r="L689" i="4"/>
  <c r="G466" i="2" s="1"/>
  <c r="L688" i="4"/>
  <c r="G346" i="2" s="1"/>
  <c r="L685" i="4"/>
  <c r="G381" i="2" s="1"/>
  <c r="L648" i="4"/>
  <c r="G484" i="2" s="1"/>
  <c r="L643" i="4"/>
  <c r="G499" i="2" s="1"/>
  <c r="L642" i="4"/>
  <c r="G767" i="2" s="1"/>
  <c r="L619" i="4"/>
  <c r="G239" i="2" s="1"/>
  <c r="L579" i="4"/>
  <c r="G502" i="2" s="1"/>
  <c r="L563" i="4"/>
  <c r="G321" i="2" s="1"/>
  <c r="L562" i="4"/>
  <c r="G392" i="2" s="1"/>
  <c r="L559" i="4"/>
  <c r="G284" i="2" s="1"/>
  <c r="L558" i="4"/>
  <c r="G848" i="2" s="1"/>
  <c r="L555" i="4"/>
  <c r="G679" i="2" s="1"/>
  <c r="L554" i="4"/>
  <c r="G320" i="2" s="1"/>
  <c r="L551" i="4"/>
  <c r="G631" i="2" s="1"/>
  <c r="L456" i="4"/>
  <c r="G582" i="2" s="1"/>
  <c r="L455" i="4"/>
  <c r="G664" i="2" s="1"/>
  <c r="L448" i="4"/>
  <c r="G417" i="2" s="1"/>
  <c r="L447" i="4"/>
  <c r="G207" i="2" s="1"/>
  <c r="L440" i="4"/>
  <c r="G512" i="2" s="1"/>
  <c r="L439" i="4"/>
  <c r="G817" i="2" s="1"/>
  <c r="L432" i="4"/>
  <c r="G243" i="2" s="1"/>
  <c r="L431" i="4"/>
  <c r="G436" i="2" s="1"/>
  <c r="L424" i="4"/>
  <c r="G400" i="2" s="1"/>
  <c r="L423" i="4"/>
  <c r="G218" i="2" s="1"/>
  <c r="L416" i="4"/>
  <c r="G802" i="2" s="1"/>
  <c r="L415" i="4"/>
  <c r="G550" i="2" s="1"/>
  <c r="L408" i="4"/>
  <c r="G609" i="2" s="1"/>
  <c r="L407" i="4"/>
  <c r="G482" i="2" s="1"/>
  <c r="L400" i="4"/>
  <c r="G822" i="2" s="1"/>
  <c r="L399" i="4"/>
  <c r="G549" i="2" s="1"/>
  <c r="L392" i="4"/>
  <c r="G306" i="2" s="1"/>
  <c r="L391" i="4"/>
  <c r="G108" i="2" s="1"/>
  <c r="L384" i="4"/>
  <c r="G525" i="2" s="1"/>
  <c r="L383" i="4"/>
  <c r="G500" i="2" s="1"/>
  <c r="L376" i="4"/>
  <c r="G506" i="2" s="1"/>
  <c r="L375" i="4"/>
  <c r="G602" i="2" s="1"/>
  <c r="L368" i="4"/>
  <c r="G545" i="2" s="1"/>
  <c r="L367" i="4"/>
  <c r="G733" i="2" s="1"/>
  <c r="L360" i="4"/>
  <c r="G740" i="2" s="1"/>
  <c r="L359" i="4"/>
  <c r="G651" i="2" s="1"/>
  <c r="L352" i="4"/>
  <c r="G808" i="2" s="1"/>
  <c r="L351" i="4"/>
  <c r="G763" i="2" s="1"/>
  <c r="L344" i="4"/>
  <c r="G509" i="2" s="1"/>
  <c r="L343" i="4"/>
  <c r="G176" i="2" s="1"/>
  <c r="L336" i="4"/>
  <c r="G224" i="2" s="1"/>
  <c r="L335" i="4"/>
  <c r="G302" i="2" s="1"/>
  <c r="L328" i="4"/>
  <c r="G806" i="2" s="1"/>
  <c r="L327" i="4"/>
  <c r="G804" i="2" s="1"/>
  <c r="L320" i="4"/>
  <c r="G728" i="2" s="1"/>
  <c r="L319" i="4"/>
  <c r="G613" i="2" s="1"/>
  <c r="L312" i="4"/>
  <c r="G606" i="2" s="1"/>
  <c r="L311" i="4"/>
  <c r="G732" i="2" s="1"/>
  <c r="L304" i="4"/>
  <c r="G751" i="2" s="1"/>
  <c r="L303" i="4"/>
  <c r="G760" i="2" s="1"/>
  <c r="L296" i="4"/>
  <c r="G620" i="2" s="1"/>
  <c r="L295" i="4"/>
  <c r="G395" i="2" s="1"/>
  <c r="L288" i="4"/>
  <c r="G754" i="2" s="1"/>
  <c r="L287" i="4"/>
  <c r="G10" i="2" s="1"/>
  <c r="L280" i="4"/>
  <c r="G253" i="2" s="1"/>
  <c r="L279" i="4"/>
  <c r="G359" i="2" s="1"/>
  <c r="L272" i="4"/>
  <c r="G376" i="2" s="1"/>
  <c r="L271" i="4"/>
  <c r="G382" i="2" s="1"/>
  <c r="L264" i="4"/>
  <c r="G385" i="2" s="1"/>
  <c r="L263" i="4"/>
  <c r="G422" i="2" s="1"/>
  <c r="L256" i="4"/>
  <c r="G633" i="2" s="1"/>
  <c r="L255" i="4"/>
  <c r="G264" i="2" s="1"/>
  <c r="L248" i="4"/>
  <c r="G677" i="2" s="1"/>
  <c r="L247" i="4"/>
  <c r="G478" i="2" s="1"/>
  <c r="L240" i="4"/>
  <c r="G347" i="2" s="1"/>
  <c r="L239" i="4"/>
  <c r="G432" i="2" s="1"/>
  <c r="L232" i="4"/>
  <c r="G222" i="2" s="1"/>
  <c r="L231" i="4"/>
  <c r="G672" i="2" s="1"/>
  <c r="L224" i="4"/>
  <c r="G749" i="2" s="1"/>
  <c r="L223" i="4"/>
  <c r="G548" i="2" s="1"/>
  <c r="L216" i="4"/>
  <c r="G409" i="2" s="1"/>
  <c r="L215" i="4"/>
  <c r="G544" i="2" s="1"/>
  <c r="L208" i="4"/>
  <c r="G682" i="2" s="1"/>
  <c r="L207" i="4"/>
  <c r="G640" i="2" s="1"/>
  <c r="L200" i="4"/>
  <c r="G34" i="2" s="1"/>
  <c r="L199" i="4"/>
  <c r="G68" i="2" s="1"/>
  <c r="L192" i="4"/>
  <c r="G46" i="2" s="1"/>
  <c r="L191" i="4"/>
  <c r="G175" i="2" s="1"/>
  <c r="L184" i="4"/>
  <c r="G252" i="2" s="1"/>
  <c r="L180" i="4"/>
  <c r="G23" i="2" s="1"/>
  <c r="L178" i="4"/>
  <c r="G19" i="2" s="1"/>
  <c r="L177" i="4"/>
  <c r="G266" i="2" s="1"/>
  <c r="L175" i="4"/>
  <c r="G11" i="2" s="1"/>
  <c r="L174" i="4"/>
  <c r="G60" i="2" s="1"/>
  <c r="L167" i="4"/>
  <c r="G125" i="2" s="1"/>
  <c r="L166" i="4"/>
  <c r="G30" i="2" s="1"/>
  <c r="L834" i="4"/>
  <c r="G475" i="2" s="1"/>
  <c r="L828" i="4"/>
  <c r="G430" i="2" s="1"/>
  <c r="L826" i="4"/>
  <c r="G748" i="2" s="1"/>
  <c r="L822" i="4"/>
  <c r="G831" i="2" s="1"/>
  <c r="L820" i="4"/>
  <c r="G800" i="2" s="1"/>
  <c r="L802" i="4"/>
  <c r="G461" i="2" s="1"/>
  <c r="L800" i="4"/>
  <c r="G455" i="2" s="1"/>
  <c r="L796" i="4"/>
  <c r="G208" i="2" s="1"/>
  <c r="L790" i="4"/>
  <c r="G205" i="2" s="1"/>
  <c r="L788" i="4"/>
  <c r="G233" i="2" s="1"/>
  <c r="L786" i="4"/>
  <c r="G167" i="2" s="1"/>
  <c r="L784" i="4"/>
  <c r="G255" i="2" s="1"/>
  <c r="L778" i="4"/>
  <c r="G492" i="2" s="1"/>
  <c r="L634" i="4"/>
  <c r="G556" i="2" s="1"/>
  <c r="L624" i="4"/>
  <c r="G300" i="2" s="1"/>
  <c r="L610" i="4"/>
  <c r="G423" i="2" s="1"/>
  <c r="L602" i="4"/>
  <c r="G327" i="2" s="1"/>
  <c r="L586" i="4"/>
  <c r="G604" i="2" s="1"/>
  <c r="L584" i="4"/>
  <c r="G297" i="2" s="1"/>
  <c r="L576" i="4"/>
  <c r="G762" i="2" s="1"/>
  <c r="L566" i="4"/>
  <c r="G303" i="2" s="1"/>
  <c r="L550" i="4"/>
  <c r="G591" i="2" s="1"/>
  <c r="L836" i="4"/>
  <c r="G706" i="2" s="1"/>
  <c r="L832" i="4"/>
  <c r="G691" i="2" s="1"/>
  <c r="L830" i="4"/>
  <c r="G696" i="2" s="1"/>
  <c r="L824" i="4"/>
  <c r="G716" i="2" s="1"/>
  <c r="L812" i="4"/>
  <c r="G488" i="2" s="1"/>
  <c r="L810" i="4"/>
  <c r="G768" i="2" s="1"/>
  <c r="L808" i="4"/>
  <c r="G703" i="2" s="1"/>
  <c r="L798" i="4"/>
  <c r="G349" i="2" s="1"/>
  <c r="L794" i="4"/>
  <c r="G234" i="2" s="1"/>
  <c r="L792" i="4"/>
  <c r="G257" i="2" s="1"/>
  <c r="L780" i="4"/>
  <c r="G202" i="2" s="1"/>
  <c r="L776" i="4"/>
  <c r="G558" i="2" s="1"/>
  <c r="L772" i="4"/>
  <c r="G413" i="2" s="1"/>
  <c r="L744" i="4"/>
  <c r="G379" i="2" s="1"/>
  <c r="L740" i="4"/>
  <c r="G451" i="2" s="1"/>
  <c r="L732" i="4"/>
  <c r="G242" i="2" s="1"/>
  <c r="L724" i="4"/>
  <c r="G336" i="2" s="1"/>
  <c r="L704" i="4"/>
  <c r="G625" i="2" s="1"/>
  <c r="L700" i="4"/>
  <c r="G212" i="2" s="1"/>
  <c r="L692" i="4"/>
  <c r="G93" i="2" s="1"/>
  <c r="L684" i="4"/>
  <c r="G844" i="2" s="1"/>
  <c r="L658" i="4"/>
  <c r="G714" i="2" s="1"/>
  <c r="L626" i="4"/>
  <c r="G433" i="2" s="1"/>
  <c r="L618" i="4"/>
  <c r="G841" i="2" s="1"/>
  <c r="L616" i="4"/>
  <c r="G225" i="2" s="1"/>
  <c r="L594" i="4"/>
  <c r="G217" i="2" s="1"/>
  <c r="L578" i="4"/>
  <c r="G708" i="2" s="1"/>
  <c r="L541" i="4"/>
  <c r="G453" i="2" s="1"/>
  <c r="L537" i="4"/>
  <c r="G510" i="2" s="1"/>
  <c r="L533" i="4"/>
  <c r="G518" i="2" s="1"/>
  <c r="L529" i="4"/>
  <c r="G580" i="2" s="1"/>
  <c r="L525" i="4"/>
  <c r="G412" i="2" s="1"/>
  <c r="L521" i="4"/>
  <c r="G671" i="2" s="1"/>
  <c r="L517" i="4"/>
  <c r="G719" i="2" s="1"/>
  <c r="L513" i="4"/>
  <c r="G655" i="2" s="1"/>
  <c r="L509" i="4"/>
  <c r="G449" i="2" s="1"/>
  <c r="L505" i="4"/>
  <c r="G324" i="2" s="1"/>
  <c r="L489" i="4"/>
  <c r="G140" i="2" s="1"/>
  <c r="L467" i="4"/>
  <c r="G291" i="2" s="1"/>
  <c r="L451" i="4"/>
  <c r="G483" i="2" s="1"/>
  <c r="L171" i="4"/>
  <c r="G214" i="2" s="1"/>
  <c r="L857" i="4"/>
  <c r="G674" i="2" s="1"/>
  <c r="L853" i="4"/>
  <c r="G702" i="2" s="1"/>
  <c r="L847" i="4"/>
  <c r="G693" i="2" s="1"/>
  <c r="L839" i="4"/>
  <c r="G814" i="2" s="1"/>
  <c r="L775" i="4"/>
  <c r="G285" i="2" s="1"/>
  <c r="L771" i="4"/>
  <c r="G611" i="2" s="1"/>
  <c r="L767" i="4"/>
  <c r="G554" i="2" s="1"/>
  <c r="L763" i="4"/>
  <c r="G636" i="2" s="1"/>
  <c r="L759" i="4"/>
  <c r="G540" i="2" s="1"/>
  <c r="L755" i="4"/>
  <c r="G246" i="2" s="1"/>
  <c r="L751" i="4"/>
  <c r="G307" i="2" s="1"/>
  <c r="L747" i="4"/>
  <c r="G308" i="2" s="1"/>
  <c r="L743" i="4"/>
  <c r="G434" i="2" s="1"/>
  <c r="L739" i="4"/>
  <c r="G353" i="2" s="1"/>
  <c r="L735" i="4"/>
  <c r="G521" i="2" s="1"/>
  <c r="L731" i="4"/>
  <c r="G286" i="2" s="1"/>
  <c r="L727" i="4"/>
  <c r="G274" i="2" s="1"/>
  <c r="L723" i="4"/>
  <c r="G114" i="2" s="1"/>
  <c r="L719" i="4"/>
  <c r="G185" i="2" s="1"/>
  <c r="L715" i="4"/>
  <c r="G124" i="2" s="1"/>
  <c r="L711" i="4"/>
  <c r="G159" i="2" s="1"/>
  <c r="L707" i="4"/>
  <c r="G720" i="2" s="1"/>
  <c r="L703" i="4"/>
  <c r="G325" i="2" s="1"/>
  <c r="L699" i="4"/>
  <c r="G661" i="2" s="1"/>
  <c r="L695" i="4"/>
  <c r="G575" i="2" s="1"/>
  <c r="L691" i="4"/>
  <c r="G541" i="2" s="1"/>
  <c r="L687" i="4"/>
  <c r="G103" i="2" s="1"/>
  <c r="L683" i="4"/>
  <c r="G850" i="2" s="1"/>
  <c r="L679" i="4"/>
  <c r="G837" i="2" s="1"/>
  <c r="L675" i="4"/>
  <c r="G811" i="2" s="1"/>
  <c r="L671" i="4"/>
  <c r="G726" i="2" s="1"/>
  <c r="L667" i="4"/>
  <c r="G827" i="2" s="1"/>
  <c r="L663" i="4"/>
  <c r="G721" i="2" s="1"/>
  <c r="L655" i="4"/>
  <c r="G686" i="2" s="1"/>
  <c r="L647" i="4"/>
  <c r="G489" i="2" s="1"/>
  <c r="L639" i="4"/>
  <c r="G684" i="2" s="1"/>
  <c r="L631" i="4"/>
  <c r="G495" i="2" s="1"/>
  <c r="L623" i="4"/>
  <c r="G855" i="2" s="1"/>
  <c r="L615" i="4"/>
  <c r="G578" i="2" s="1"/>
  <c r="L607" i="4"/>
  <c r="G250" i="2" s="1"/>
  <c r="L599" i="4"/>
  <c r="G240" i="2" s="1"/>
  <c r="L591" i="4"/>
  <c r="G547" i="2" s="1"/>
  <c r="L583" i="4"/>
  <c r="G771" i="2" s="1"/>
  <c r="L575" i="4"/>
  <c r="G200" i="2" s="1"/>
  <c r="L569" i="4"/>
  <c r="G232" i="2" s="1"/>
  <c r="L565" i="4"/>
  <c r="G493" i="2" s="1"/>
  <c r="L561" i="4"/>
  <c r="G230" i="2" s="1"/>
  <c r="L557" i="4"/>
  <c r="G373" i="2" s="1"/>
  <c r="L553" i="4"/>
  <c r="G815" i="2" s="1"/>
  <c r="L549" i="4"/>
  <c r="G681" i="2" s="1"/>
  <c r="L545" i="4"/>
  <c r="G727" i="2" s="1"/>
  <c r="L498" i="4"/>
  <c r="G288" i="2" s="1"/>
  <c r="L497" i="4"/>
  <c r="G539" i="2" s="1"/>
  <c r="L492" i="4"/>
  <c r="G158" i="2" s="1"/>
  <c r="L476" i="4"/>
  <c r="G856" i="2" s="1"/>
  <c r="L475" i="4"/>
  <c r="G437" i="2" s="1"/>
  <c r="L470" i="4"/>
  <c r="G312" i="2" s="1"/>
  <c r="L460" i="4"/>
  <c r="G491" i="2" s="1"/>
  <c r="L459" i="4"/>
  <c r="G153" i="2" s="1"/>
  <c r="L454" i="4"/>
  <c r="G377" i="2" s="1"/>
  <c r="L444" i="4"/>
  <c r="G742" i="2" s="1"/>
  <c r="L443" i="4"/>
  <c r="G607" i="2" s="1"/>
  <c r="L438" i="4"/>
  <c r="G526" i="2" s="1"/>
  <c r="L437" i="4"/>
  <c r="G523" i="2" s="1"/>
  <c r="L434" i="4"/>
  <c r="G845" i="2" s="1"/>
  <c r="L433" i="4"/>
  <c r="G685" i="2" s="1"/>
  <c r="L430" i="4"/>
  <c r="G680" i="2" s="1"/>
  <c r="L429" i="4"/>
  <c r="G296" i="2" s="1"/>
  <c r="L426" i="4"/>
  <c r="G365" i="2" s="1"/>
  <c r="L425" i="4"/>
  <c r="G272" i="2" s="1"/>
  <c r="L422" i="4"/>
  <c r="G206" i="2" s="1"/>
  <c r="L421" i="4"/>
  <c r="G542" i="2" s="1"/>
  <c r="L418" i="4"/>
  <c r="G780" i="2" s="1"/>
  <c r="L417" i="4"/>
  <c r="G622" i="2" s="1"/>
  <c r="L414" i="4"/>
  <c r="G276" i="2" s="1"/>
  <c r="L413" i="4"/>
  <c r="G776" i="2" s="1"/>
  <c r="L410" i="4"/>
  <c r="G687" i="2" s="1"/>
  <c r="L409" i="4"/>
  <c r="G829" i="2" s="1"/>
  <c r="L406" i="4"/>
  <c r="G596" i="2" s="1"/>
  <c r="L405" i="4"/>
  <c r="G759" i="2" s="1"/>
  <c r="L402" i="4"/>
  <c r="G830" i="2" s="1"/>
  <c r="L401" i="4"/>
  <c r="G330" i="2" s="1"/>
  <c r="L398" i="4"/>
  <c r="G792" i="2" s="1"/>
  <c r="L397" i="4"/>
  <c r="G828" i="2" s="1"/>
  <c r="L394" i="4"/>
  <c r="G179" i="2" s="1"/>
  <c r="L393" i="4"/>
  <c r="G249" i="2" s="1"/>
  <c r="L390" i="4"/>
  <c r="G584" i="2" s="1"/>
  <c r="L389" i="4"/>
  <c r="G839" i="2" s="1"/>
  <c r="L386" i="4"/>
  <c r="G384" i="2" s="1"/>
  <c r="L385" i="4"/>
  <c r="G779" i="2" s="1"/>
  <c r="L382" i="4"/>
  <c r="G393" i="2" s="1"/>
  <c r="L381" i="4"/>
  <c r="G468" i="2" s="1"/>
  <c r="L378" i="4"/>
  <c r="G666" i="2" s="1"/>
  <c r="L377" i="4"/>
  <c r="G656" i="2" s="1"/>
  <c r="L374" i="4"/>
  <c r="G654" i="2" s="1"/>
  <c r="L373" i="4"/>
  <c r="G704" i="2" s="1"/>
  <c r="L370" i="4"/>
  <c r="G676" i="2" s="1"/>
  <c r="L369" i="4"/>
  <c r="G350" i="2" s="1"/>
  <c r="L366" i="4"/>
  <c r="G537" i="2" s="1"/>
  <c r="L365" i="4"/>
  <c r="G559" i="2" s="1"/>
  <c r="L362" i="4"/>
  <c r="G598" i="2" s="1"/>
  <c r="L361" i="4"/>
  <c r="G362" i="2" s="1"/>
  <c r="L358" i="4"/>
  <c r="G585" i="2" s="1"/>
  <c r="L357" i="4"/>
  <c r="G626" i="2" s="1"/>
  <c r="L354" i="4"/>
  <c r="G508" i="2" s="1"/>
  <c r="L353" i="4"/>
  <c r="G736" i="2" s="1"/>
  <c r="L350" i="4"/>
  <c r="G713" i="2" s="1"/>
  <c r="L349" i="4"/>
  <c r="G788" i="2" s="1"/>
  <c r="L346" i="4"/>
  <c r="G504" i="2" s="1"/>
  <c r="L345" i="4"/>
  <c r="G621" i="2" s="1"/>
  <c r="L342" i="4"/>
  <c r="G371" i="2" s="1"/>
  <c r="L341" i="4"/>
  <c r="G398" i="2" s="1"/>
  <c r="L338" i="4"/>
  <c r="G447" i="2" s="1"/>
  <c r="L337" i="4"/>
  <c r="G369" i="2" s="1"/>
  <c r="L334" i="4"/>
  <c r="G317" i="2" s="1"/>
  <c r="L333" i="4"/>
  <c r="G342" i="2" s="1"/>
  <c r="L330" i="4"/>
  <c r="G528" i="2" s="1"/>
  <c r="L329" i="4"/>
  <c r="G368" i="2" s="1"/>
  <c r="L326" i="4"/>
  <c r="G399" i="2" s="1"/>
  <c r="L325" i="4"/>
  <c r="G798" i="2" s="1"/>
  <c r="L322" i="4"/>
  <c r="G775" i="2" s="1"/>
  <c r="L321" i="4"/>
  <c r="G524" i="2" s="1"/>
  <c r="L318" i="4"/>
  <c r="G730" i="2" s="1"/>
  <c r="L317" i="4"/>
  <c r="G577" i="2" s="1"/>
  <c r="L314" i="4"/>
  <c r="G723" i="2" s="1"/>
  <c r="L313" i="4"/>
  <c r="G722" i="2" s="1"/>
  <c r="L310" i="4"/>
  <c r="G616" i="2" s="1"/>
  <c r="L309" i="4"/>
  <c r="G593" i="2" s="1"/>
  <c r="L306" i="4"/>
  <c r="G445" i="2" s="1"/>
  <c r="L305" i="4"/>
  <c r="G370" i="2" s="1"/>
  <c r="L302" i="4"/>
  <c r="G694" i="2" s="1"/>
  <c r="L301" i="4"/>
  <c r="G649" i="2" s="1"/>
  <c r="L298" i="4"/>
  <c r="G635" i="2" s="1"/>
  <c r="L297" i="4"/>
  <c r="G797" i="2" s="1"/>
  <c r="L294" i="4"/>
  <c r="G567" i="2" s="1"/>
  <c r="L293" i="4"/>
  <c r="G411" i="2" s="1"/>
  <c r="L290" i="4"/>
  <c r="G832" i="2" s="1"/>
  <c r="L289" i="4"/>
  <c r="G834" i="2" s="1"/>
  <c r="L286" i="4"/>
  <c r="G8" i="2" s="1"/>
  <c r="L285" i="4"/>
  <c r="G305" i="2" s="1"/>
  <c r="L282" i="4"/>
  <c r="G480" i="2" s="1"/>
  <c r="L281" i="4"/>
  <c r="G210" i="2" s="1"/>
  <c r="L278" i="4"/>
  <c r="G818" i="2" s="1"/>
  <c r="L277" i="4"/>
  <c r="G799" i="2" s="1"/>
  <c r="L274" i="4"/>
  <c r="G487" i="2" s="1"/>
  <c r="L273" i="4"/>
  <c r="G836" i="2" s="1"/>
  <c r="L270" i="4"/>
  <c r="G203" i="2" s="1"/>
  <c r="L269" i="4"/>
  <c r="G442" i="2" s="1"/>
  <c r="L266" i="4"/>
  <c r="G853" i="2" s="1"/>
  <c r="L265" i="4"/>
  <c r="G665" i="2" s="1"/>
  <c r="L262" i="4"/>
  <c r="G228" i="2" s="1"/>
  <c r="L261" i="4"/>
  <c r="G418" i="2" s="1"/>
  <c r="L258" i="4"/>
  <c r="G787" i="2" s="1"/>
  <c r="L257" i="4"/>
  <c r="G707" i="2" s="1"/>
  <c r="L254" i="4"/>
  <c r="G761" i="2" s="1"/>
  <c r="L253" i="4"/>
  <c r="G678" i="2" s="1"/>
  <c r="L250" i="4"/>
  <c r="G630" i="2" s="1"/>
  <c r="L249" i="4"/>
  <c r="G592" i="2" s="1"/>
  <c r="L246" i="4"/>
  <c r="G314" i="2" s="1"/>
  <c r="L245" i="4"/>
  <c r="G194" i="2" s="1"/>
  <c r="L242" i="4"/>
  <c r="G826" i="2" s="1"/>
  <c r="L241" i="4"/>
  <c r="G531" i="2" s="1"/>
  <c r="L238" i="4"/>
  <c r="G363" i="2" s="1"/>
  <c r="L237" i="4"/>
  <c r="G530" i="2" s="1"/>
  <c r="L234" i="4"/>
  <c r="G546" i="2" s="1"/>
  <c r="L233" i="4"/>
  <c r="G348" i="2" s="1"/>
  <c r="L230" i="4"/>
  <c r="G439" i="2" s="1"/>
  <c r="L229" i="4"/>
  <c r="G435" i="2" s="1"/>
  <c r="L226" i="4"/>
  <c r="G688" i="2" s="1"/>
  <c r="L225" i="4"/>
  <c r="G457" i="2" s="1"/>
  <c r="L222" i="4"/>
  <c r="G638" i="2" s="1"/>
  <c r="L221" i="4"/>
  <c r="G603" i="2" s="1"/>
  <c r="L218" i="4"/>
  <c r="G456" i="2" s="1"/>
  <c r="L217" i="4"/>
  <c r="G790" i="2" s="1"/>
  <c r="L214" i="4"/>
  <c r="G581" i="2" s="1"/>
  <c r="L213" i="4"/>
  <c r="G557" i="2" s="1"/>
  <c r="L210" i="4"/>
  <c r="G479" i="2" s="1"/>
  <c r="L209" i="4"/>
  <c r="G186" i="2" s="1"/>
  <c r="L206" i="4"/>
  <c r="G309" i="2" s="1"/>
  <c r="L205" i="4"/>
  <c r="G229" i="2" s="1"/>
  <c r="L202" i="4"/>
  <c r="G283" i="2" s="1"/>
  <c r="L201" i="4"/>
  <c r="G53" i="2" s="1"/>
  <c r="L198" i="4"/>
  <c r="G100" i="2" s="1"/>
  <c r="L197" i="4"/>
  <c r="G105" i="2" s="1"/>
  <c r="L194" i="4"/>
  <c r="G87" i="2" s="1"/>
  <c r="L193" i="4"/>
  <c r="G66" i="2" s="1"/>
  <c r="L190" i="4"/>
  <c r="G181" i="2" s="1"/>
  <c r="L189" i="4"/>
  <c r="G69" i="2" s="1"/>
  <c r="L186" i="4"/>
  <c r="G48" i="2" s="1"/>
  <c r="L185" i="4"/>
  <c r="G85" i="2" s="1"/>
  <c r="L183" i="4"/>
  <c r="G126" i="2" s="1"/>
  <c r="L179" i="4"/>
  <c r="G31" i="2" s="1"/>
  <c r="L170" i="4"/>
  <c r="G82" i="2" s="1"/>
  <c r="L162" i="4"/>
  <c r="G193" i="2" s="1"/>
  <c r="L158" i="4"/>
  <c r="G49" i="2" s="1"/>
  <c r="L154" i="4"/>
  <c r="G9" i="2" s="1"/>
  <c r="L150" i="4"/>
  <c r="G44" i="2" s="1"/>
  <c r="L146" i="4"/>
  <c r="G33" i="2" s="1"/>
  <c r="L142" i="4"/>
  <c r="G21" i="2" s="1"/>
  <c r="L138" i="4"/>
  <c r="G26" i="2" s="1"/>
  <c r="L134" i="4"/>
  <c r="G98" i="2" s="1"/>
  <c r="L130" i="4"/>
  <c r="G47" i="2" s="1"/>
  <c r="L126" i="4"/>
  <c r="G62" i="2" s="1"/>
  <c r="L122" i="4"/>
  <c r="G27" i="2" s="1"/>
  <c r="L118" i="4"/>
  <c r="G43" i="2" s="1"/>
  <c r="L114" i="4"/>
  <c r="G96" i="2" s="1"/>
  <c r="L110" i="4"/>
  <c r="G75" i="2" s="1"/>
  <c r="L106" i="4"/>
  <c r="G61" i="2" s="1"/>
  <c r="L102" i="4"/>
  <c r="G102" i="2" s="1"/>
  <c r="L98" i="4"/>
  <c r="G116" i="2" s="1"/>
  <c r="L94" i="4"/>
  <c r="G113" i="2" s="1"/>
  <c r="L90" i="4"/>
  <c r="G144" i="2" s="1"/>
  <c r="L86" i="4"/>
  <c r="G173" i="2" s="1"/>
  <c r="L82" i="4"/>
  <c r="G169" i="2" s="1"/>
  <c r="L78" i="4"/>
  <c r="G177" i="2" s="1"/>
  <c r="L74" i="4"/>
  <c r="G35" i="2" s="1"/>
  <c r="L70" i="4"/>
  <c r="G99" i="2" s="1"/>
  <c r="L66" i="4"/>
  <c r="G117" i="2" s="1"/>
  <c r="L62" i="4"/>
  <c r="G166" i="2" s="1"/>
  <c r="L58" i="4"/>
  <c r="G410" i="2" s="1"/>
  <c r="L54" i="4"/>
  <c r="G555" i="2" s="1"/>
  <c r="L50" i="4"/>
  <c r="G446" i="2" s="1"/>
  <c r="L46" i="4"/>
  <c r="G813" i="2" s="1"/>
  <c r="L42" i="4"/>
  <c r="G769" i="2" s="1"/>
  <c r="L38" i="4"/>
  <c r="G675" i="2" s="1"/>
  <c r="L34" i="4"/>
  <c r="G711" i="2" s="1"/>
  <c r="L30" i="4"/>
  <c r="G401" i="2" s="1"/>
  <c r="L26" i="4"/>
  <c r="G858" i="2" s="1"/>
  <c r="L22" i="4"/>
  <c r="G821" i="2" s="1"/>
  <c r="L18" i="4"/>
  <c r="G18" i="2" s="1"/>
  <c r="L14" i="4"/>
  <c r="G782" i="2" s="1"/>
  <c r="L10" i="4"/>
  <c r="G812" i="2" s="1"/>
  <c r="L7" i="4"/>
  <c r="L849" i="4"/>
  <c r="G819" i="2" s="1"/>
  <c r="L845" i="4"/>
  <c r="G454" i="2" s="1"/>
  <c r="L843" i="4"/>
  <c r="G471" i="2" s="1"/>
  <c r="L833" i="4"/>
  <c r="G536" i="2" s="1"/>
  <c r="L831" i="4"/>
  <c r="G777" i="2" s="1"/>
  <c r="L829" i="4"/>
  <c r="G343" i="2" s="1"/>
  <c r="L827" i="4"/>
  <c r="G564" i="2" s="1"/>
  <c r="L825" i="4"/>
  <c r="G298" i="2" s="1"/>
  <c r="L823" i="4"/>
  <c r="G781" i="2" s="1"/>
  <c r="L821" i="4"/>
  <c r="G786" i="2" s="1"/>
  <c r="L819" i="4"/>
  <c r="G388" i="2" s="1"/>
  <c r="L817" i="4"/>
  <c r="G486" i="2" s="1"/>
  <c r="L815" i="4"/>
  <c r="G527" i="2" s="1"/>
  <c r="L813" i="4"/>
  <c r="G710" i="2" s="1"/>
  <c r="L811" i="4"/>
  <c r="G699" i="2" s="1"/>
  <c r="L809" i="4"/>
  <c r="G644" i="2" s="1"/>
  <c r="L807" i="4"/>
  <c r="G757" i="2" s="1"/>
  <c r="L801" i="4"/>
  <c r="G522" i="2" s="1"/>
  <c r="L799" i="4"/>
  <c r="G632" i="2" s="1"/>
  <c r="L797" i="4"/>
  <c r="G260" i="2" s="1"/>
  <c r="L795" i="4"/>
  <c r="G301" i="2" s="1"/>
  <c r="L793" i="4"/>
  <c r="G244" i="2" s="1"/>
  <c r="L789" i="4"/>
  <c r="G196" i="2" s="1"/>
  <c r="L787" i="4"/>
  <c r="G197" i="2" s="1"/>
  <c r="L661" i="4"/>
  <c r="G474" i="2" s="1"/>
  <c r="L657" i="4"/>
  <c r="G725" i="2" s="1"/>
  <c r="L653" i="4"/>
  <c r="G13" i="2" s="1"/>
  <c r="L649" i="4"/>
  <c r="G485" i="2" s="1"/>
  <c r="L645" i="4"/>
  <c r="G766" i="2" s="1"/>
  <c r="L641" i="4"/>
  <c r="G236" i="2" s="1"/>
  <c r="L637" i="4"/>
  <c r="G747" i="2" s="1"/>
  <c r="L633" i="4"/>
  <c r="G641" i="2" s="1"/>
  <c r="L629" i="4"/>
  <c r="G599" i="2" s="1"/>
  <c r="L625" i="4"/>
  <c r="G155" i="2" s="1"/>
  <c r="L621" i="4"/>
  <c r="G339" i="2" s="1"/>
  <c r="L617" i="4"/>
  <c r="G216" i="2" s="1"/>
  <c r="L613" i="4"/>
  <c r="G323" i="2" s="1"/>
  <c r="L609" i="4"/>
  <c r="G774" i="2" s="1"/>
  <c r="L605" i="4"/>
  <c r="G219" i="2" s="1"/>
  <c r="L601" i="4"/>
  <c r="G226" i="2" s="1"/>
  <c r="L597" i="4"/>
  <c r="G135" i="2" s="1"/>
  <c r="L593" i="4"/>
  <c r="G268" i="2" s="1"/>
  <c r="L589" i="4"/>
  <c r="G180" i="2" s="1"/>
  <c r="L585" i="4"/>
  <c r="G645" i="2" s="1"/>
  <c r="L581" i="4"/>
  <c r="G458" i="2" s="1"/>
  <c r="L577" i="4"/>
  <c r="G204" i="2" s="1"/>
  <c r="L573" i="4"/>
  <c r="G191" i="2" s="1"/>
  <c r="L485" i="4"/>
  <c r="G849" i="2" s="1"/>
  <c r="L481" i="4"/>
  <c r="G304" i="2" s="1"/>
  <c r="L477" i="4"/>
  <c r="G617" i="2" s="1"/>
  <c r="L473" i="4"/>
  <c r="G237" i="2" s="1"/>
  <c r="L469" i="4"/>
  <c r="G634" i="2" s="1"/>
  <c r="L465" i="4"/>
  <c r="G322" i="2" s="1"/>
  <c r="L461" i="4"/>
  <c r="G281" i="2" s="1"/>
  <c r="L457" i="4"/>
  <c r="G440" i="2" s="1"/>
  <c r="L453" i="4"/>
  <c r="G426" i="2" s="1"/>
  <c r="L449" i="4"/>
  <c r="G494" i="2" s="1"/>
  <c r="L445" i="4"/>
  <c r="G375" i="2" s="1"/>
  <c r="L441" i="4"/>
  <c r="G712" i="2" s="1"/>
  <c r="L387" i="4"/>
  <c r="G778" i="2" s="1"/>
  <c r="L503" i="4"/>
  <c r="G171" i="2" s="1"/>
  <c r="L499" i="4"/>
  <c r="G667" i="2" s="1"/>
  <c r="L495" i="4"/>
  <c r="G689" i="2" s="1"/>
  <c r="L491" i="4"/>
  <c r="G52" i="2" s="1"/>
  <c r="L487" i="4"/>
  <c r="G107" i="2" s="1"/>
  <c r="L483" i="4"/>
  <c r="G387" i="2" s="1"/>
  <c r="L176" i="4"/>
  <c r="G40" i="2" s="1"/>
  <c r="L172" i="4"/>
  <c r="G122" i="2" s="1"/>
  <c r="L168" i="4"/>
  <c r="G92" i="2" s="1"/>
  <c r="L164" i="4"/>
  <c r="G134" i="2" s="1"/>
  <c r="L858" i="4" l="1"/>
  <c r="G795" i="2"/>
  <c r="F18" i="8"/>
  <c r="F12" i="8"/>
  <c r="F21" i="8"/>
  <c r="E3" i="4" l="1"/>
  <c r="F3" i="4" s="1"/>
  <c r="G3" i="4" s="1"/>
  <c r="H3" i="4" s="1"/>
  <c r="I3" i="4" s="1"/>
  <c r="J3" i="4" s="1"/>
  <c r="K3" i="4" s="1"/>
  <c r="L3" i="4" s="1"/>
  <c r="N16" i="5"/>
  <c r="J16" i="5" s="1"/>
  <c r="C4" i="3"/>
  <c r="D4" i="3" s="1"/>
  <c r="E4" i="3" s="1"/>
  <c r="G4" i="3" s="1"/>
  <c r="N12" i="6"/>
  <c r="J11" i="6" s="1"/>
  <c r="B10" i="8"/>
  <c r="C6" i="2"/>
  <c r="D6" i="2" s="1"/>
  <c r="F6" i="2" s="1"/>
  <c r="G6" i="2" s="1"/>
  <c r="H6" i="2" s="1"/>
  <c r="I6" i="2" s="1"/>
  <c r="F10" i="8"/>
  <c r="J7" i="5" s="1"/>
  <c r="J7" i="6" l="1"/>
  <c r="J9" i="6" s="1"/>
  <c r="J14" i="6" s="1"/>
  <c r="J11" i="5"/>
  <c r="J9" i="5" l="1"/>
  <c r="J14" i="5" s="1"/>
  <c r="J19" i="5" s="1"/>
  <c r="J23" i="5" s="1"/>
  <c r="C857" i="4" l="1"/>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A20" i="4"/>
  <c r="A21" i="4" s="1"/>
  <c r="A22" i="4" s="1"/>
  <c r="A23" i="4" s="1"/>
  <c r="A24" i="4" s="1"/>
  <c r="A25" i="4" s="1"/>
  <c r="A26" i="4" s="1"/>
  <c r="A27" i="4" s="1"/>
  <c r="A28" i="4" s="1"/>
  <c r="A29" i="4" s="1"/>
  <c r="A30" i="4" s="1"/>
  <c r="C19" i="4"/>
  <c r="C18" i="4"/>
  <c r="C17" i="4"/>
  <c r="C16" i="4"/>
  <c r="C15" i="4"/>
  <c r="C14" i="4"/>
  <c r="C13" i="4"/>
  <c r="C12" i="4"/>
  <c r="C11" i="4"/>
  <c r="C10" i="4"/>
  <c r="C9" i="4"/>
  <c r="C8" i="4"/>
  <c r="C7" i="4"/>
  <c r="G858" i="3"/>
  <c r="F390" i="2" s="1"/>
  <c r="G857" i="3"/>
  <c r="F221" i="2" s="1"/>
  <c r="G856" i="3"/>
  <c r="F182" i="2" s="1"/>
  <c r="G855" i="3"/>
  <c r="F461" i="2" s="1"/>
  <c r="G854" i="3"/>
  <c r="F522" i="2" s="1"/>
  <c r="G853" i="3"/>
  <c r="F455" i="2" s="1"/>
  <c r="G852" i="3"/>
  <c r="F632" i="2" s="1"/>
  <c r="G851" i="3"/>
  <c r="F349" i="2" s="1"/>
  <c r="G850" i="3"/>
  <c r="F260" i="2" s="1"/>
  <c r="G849" i="3"/>
  <c r="F595" i="2" s="1"/>
  <c r="G848" i="3"/>
  <c r="F410" i="2" s="1"/>
  <c r="G847" i="3"/>
  <c r="F496" i="2" s="1"/>
  <c r="G846" i="3"/>
  <c r="F513" i="2" s="1"/>
  <c r="A846" i="3"/>
  <c r="A847" i="3" s="1"/>
  <c r="A848" i="3" s="1"/>
  <c r="A849" i="3" s="1"/>
  <c r="A850" i="3" s="1"/>
  <c r="A851" i="3" s="1"/>
  <c r="A852" i="3" s="1"/>
  <c r="A853" i="3" s="1"/>
  <c r="A854" i="3" s="1"/>
  <c r="A855" i="3" s="1"/>
  <c r="A856" i="3" s="1"/>
  <c r="A857" i="3" s="1"/>
  <c r="A858" i="3" s="1"/>
  <c r="G845" i="3"/>
  <c r="F538" i="2" s="1"/>
  <c r="G844" i="3"/>
  <c r="F555" i="2" s="1"/>
  <c r="G843" i="3"/>
  <c r="F643" i="2" s="1"/>
  <c r="G842" i="3"/>
  <c r="F415" i="2" s="1"/>
  <c r="G841" i="3"/>
  <c r="F614" i="2" s="1"/>
  <c r="G840" i="3"/>
  <c r="F446" i="2" s="1"/>
  <c r="G839" i="3"/>
  <c r="F470" i="2" s="1"/>
  <c r="G838" i="3"/>
  <c r="F334" i="2" s="1"/>
  <c r="G837" i="3"/>
  <c r="F247" i="2" s="1"/>
  <c r="G836" i="3"/>
  <c r="F365" i="2" s="1"/>
  <c r="G835" i="3"/>
  <c r="F272" i="2" s="1"/>
  <c r="G834" i="3"/>
  <c r="F400" i="2" s="1"/>
  <c r="G833" i="3"/>
  <c r="F674" i="2" s="1"/>
  <c r="G832" i="3"/>
  <c r="F292" i="2" s="1"/>
  <c r="G831" i="3"/>
  <c r="F475" i="2" s="1"/>
  <c r="G830" i="3"/>
  <c r="F570" i="2" s="1"/>
  <c r="G829" i="3"/>
  <c r="F419" i="2" s="1"/>
  <c r="G828" i="3"/>
  <c r="F536" i="2" s="1"/>
  <c r="G827" i="3"/>
  <c r="F691" i="2" s="1"/>
  <c r="G826" i="3"/>
  <c r="F777" i="2" s="1"/>
  <c r="G825" i="3"/>
  <c r="F696" i="2" s="1"/>
  <c r="G824" i="3"/>
  <c r="F702" i="2" s="1"/>
  <c r="G823" i="3"/>
  <c r="F562" i="2" s="1"/>
  <c r="G822" i="3"/>
  <c r="F343" i="2" s="1"/>
  <c r="G821" i="3"/>
  <c r="F430" i="2" s="1"/>
  <c r="G820" i="3"/>
  <c r="F424" i="2" s="1"/>
  <c r="G819" i="3"/>
  <c r="F564" i="2" s="1"/>
  <c r="G818" i="3"/>
  <c r="F748" i="2" s="1"/>
  <c r="G817" i="3"/>
  <c r="F298" i="2" s="1"/>
  <c r="G816" i="3"/>
  <c r="F716" i="2" s="1"/>
  <c r="G815" i="3"/>
  <c r="F781" i="2" s="1"/>
  <c r="G814" i="3"/>
  <c r="F831" i="2" s="1"/>
  <c r="G813" i="3"/>
  <c r="F670" i="2" s="1"/>
  <c r="G812" i="3"/>
  <c r="F786" i="2" s="1"/>
  <c r="G811" i="3"/>
  <c r="F800" i="2" s="1"/>
  <c r="G810" i="3"/>
  <c r="F388" i="2" s="1"/>
  <c r="G809" i="3"/>
  <c r="F328" i="2" s="1"/>
  <c r="G808" i="3"/>
  <c r="F819" i="2" s="1"/>
  <c r="G807" i="3"/>
  <c r="F571" i="2" s="1"/>
  <c r="G806" i="3"/>
  <c r="F693" i="2" s="1"/>
  <c r="G805" i="3"/>
  <c r="F486" i="2" s="1"/>
  <c r="G804" i="3"/>
  <c r="F337" i="2" s="1"/>
  <c r="G803" i="3"/>
  <c r="F720" i="2" s="1"/>
  <c r="G802" i="3"/>
  <c r="F188" i="2" s="1"/>
  <c r="G801" i="3"/>
  <c r="F315" i="2" s="1"/>
  <c r="G800" i="3"/>
  <c r="F625" i="2" s="1"/>
  <c r="G799" i="3"/>
  <c r="F325" i="2" s="1"/>
  <c r="G798" i="3"/>
  <c r="F695" i="2" s="1"/>
  <c r="G797" i="3"/>
  <c r="F469" i="2" s="1"/>
  <c r="G796" i="3"/>
  <c r="F212" i="2" s="1"/>
  <c r="G795" i="3"/>
  <c r="F596" i="2" s="1"/>
  <c r="G794" i="3"/>
  <c r="F759" i="2" s="1"/>
  <c r="G793" i="3"/>
  <c r="F597" i="2" s="1"/>
  <c r="G792" i="3"/>
  <c r="F566" i="2" s="1"/>
  <c r="G791" i="3"/>
  <c r="F830" i="2" s="1"/>
  <c r="G790" i="3"/>
  <c r="F330" i="2" s="1"/>
  <c r="G789" i="3"/>
  <c r="F822" i="2" s="1"/>
  <c r="G788" i="3"/>
  <c r="F549" i="2" s="1"/>
  <c r="G787" i="3"/>
  <c r="F792" i="2" s="1"/>
  <c r="G786" i="3"/>
  <c r="F828" i="2" s="1"/>
  <c r="G785" i="3"/>
  <c r="F445" i="2" s="1"/>
  <c r="G784" i="3"/>
  <c r="F370" i="2" s="1"/>
  <c r="G783" i="3"/>
  <c r="F751" i="2" s="1"/>
  <c r="G782" i="3"/>
  <c r="F760" i="2" s="1"/>
  <c r="G781" i="3"/>
  <c r="F694" i="2" s="1"/>
  <c r="G780" i="3"/>
  <c r="F649" i="2" s="1"/>
  <c r="G779" i="3"/>
  <c r="F460" i="2" s="1"/>
  <c r="G778" i="3"/>
  <c r="F331" i="2" s="1"/>
  <c r="G777" i="3"/>
  <c r="F223" i="2" s="1"/>
  <c r="G776" i="3"/>
  <c r="F705" i="2" s="1"/>
  <c r="G775" i="3"/>
  <c r="F660" i="2" s="1"/>
  <c r="G774" i="3"/>
  <c r="F527" i="2" s="1"/>
  <c r="G773" i="3"/>
  <c r="F332" i="2" s="1"/>
  <c r="G772" i="3"/>
  <c r="F710" i="2" s="1"/>
  <c r="G771" i="3"/>
  <c r="F488" i="2" s="1"/>
  <c r="G770" i="3"/>
  <c r="F699" i="2" s="1"/>
  <c r="G769" i="3"/>
  <c r="F768" i="2" s="1"/>
  <c r="G768" i="3"/>
  <c r="F644" i="2" s="1"/>
  <c r="G767" i="3"/>
  <c r="F703" i="2" s="1"/>
  <c r="G766" i="3"/>
  <c r="F757" i="2" s="1"/>
  <c r="G765" i="3"/>
  <c r="F628" i="2" s="1"/>
  <c r="G764" i="3"/>
  <c r="F199" i="2" s="1"/>
  <c r="G763" i="3"/>
  <c r="F178" i="2" s="1"/>
  <c r="G762" i="3"/>
  <c r="F324" i="2" s="1"/>
  <c r="G761" i="3"/>
  <c r="F162" i="2" s="1"/>
  <c r="G760" i="3"/>
  <c r="F171" i="2" s="1"/>
  <c r="G759" i="3"/>
  <c r="F213" i="2" s="1"/>
  <c r="G758" i="3"/>
  <c r="F261" i="2" s="1"/>
  <c r="G757" i="3"/>
  <c r="F208" i="2" s="1"/>
  <c r="G756" i="3"/>
  <c r="F301" i="2" s="1"/>
  <c r="G755" i="3"/>
  <c r="F234" i="2" s="1"/>
  <c r="G754" i="3"/>
  <c r="F244" i="2" s="1"/>
  <c r="G753" i="3"/>
  <c r="F257" i="2" s="1"/>
  <c r="G752" i="3"/>
  <c r="F238" i="2" s="1"/>
  <c r="G751" i="3"/>
  <c r="F205" i="2" s="1"/>
  <c r="G750" i="3"/>
  <c r="F196" i="2" s="1"/>
  <c r="G749" i="3"/>
  <c r="F233" i="2" s="1"/>
  <c r="G748" i="3"/>
  <c r="F197" i="2" s="1"/>
  <c r="G747" i="3"/>
  <c r="F167" i="2" s="1"/>
  <c r="G746" i="3"/>
  <c r="F211" i="2" s="1"/>
  <c r="G745" i="3"/>
  <c r="F255" i="2" s="1"/>
  <c r="G744" i="3"/>
  <c r="F195" i="2" s="1"/>
  <c r="G743" i="3"/>
  <c r="F198" i="2" s="1"/>
  <c r="G742" i="3"/>
  <c r="F215" i="2" s="1"/>
  <c r="G741" i="3"/>
  <c r="F202" i="2" s="1"/>
  <c r="G740" i="3"/>
  <c r="F201" i="2" s="1"/>
  <c r="G739" i="3"/>
  <c r="F544" i="2" s="1"/>
  <c r="G738" i="3"/>
  <c r="F581" i="2" s="1"/>
  <c r="G737" i="3"/>
  <c r="F557" i="2" s="1"/>
  <c r="G736" i="3"/>
  <c r="F648" i="2" s="1"/>
  <c r="G735" i="3"/>
  <c r="F273" i="2" s="1"/>
  <c r="G734" i="3"/>
  <c r="F387" i="2" s="1"/>
  <c r="G733" i="3"/>
  <c r="F280" i="2" s="1"/>
  <c r="G732" i="3"/>
  <c r="F636" i="2" s="1"/>
  <c r="G731" i="3"/>
  <c r="F258" i="2" s="1"/>
  <c r="G730" i="3"/>
  <c r="F724" i="2" s="1"/>
  <c r="G729" i="3"/>
  <c r="F476" i="2" s="1"/>
  <c r="G728" i="3"/>
  <c r="F540" i="2" s="1"/>
  <c r="G727" i="3"/>
  <c r="F543" i="2" s="1"/>
  <c r="G726" i="3"/>
  <c r="F394" i="2" s="1"/>
  <c r="G725" i="3"/>
  <c r="F299" i="2" s="1"/>
  <c r="G724" i="3"/>
  <c r="F246" i="2" s="1"/>
  <c r="G723" i="3"/>
  <c r="F560" i="2" s="1"/>
  <c r="G722" i="3"/>
  <c r="F256" i="2" s="1"/>
  <c r="G721" i="3"/>
  <c r="F190" i="2" s="1"/>
  <c r="G720" i="3"/>
  <c r="F307" i="2" s="1"/>
  <c r="G719" i="3"/>
  <c r="F293" i="2" s="1"/>
  <c r="G718" i="3"/>
  <c r="F270" i="2" s="1"/>
  <c r="G717" i="3"/>
  <c r="F318" i="2" s="1"/>
  <c r="G716" i="3"/>
  <c r="F308" i="2" s="1"/>
  <c r="G715" i="3"/>
  <c r="F627" i="2" s="1"/>
  <c r="G714" i="3"/>
  <c r="F683" i="2" s="1"/>
  <c r="G713" i="3"/>
  <c r="F379" i="2" s="1"/>
  <c r="G712" i="3"/>
  <c r="F434" i="2" s="1"/>
  <c r="G711" i="3"/>
  <c r="F378" i="2" s="1"/>
  <c r="G710" i="3"/>
  <c r="F497" i="2" s="1"/>
  <c r="G709" i="3"/>
  <c r="F451" i="2" s="1"/>
  <c r="G708" i="3"/>
  <c r="F353" i="2" s="1"/>
  <c r="G707" i="3"/>
  <c r="F427" i="2" s="1"/>
  <c r="G706" i="3"/>
  <c r="F505" i="2" s="1"/>
  <c r="G705" i="3"/>
  <c r="F630" i="2" s="1"/>
  <c r="G704" i="3"/>
  <c r="F805" i="2" s="1"/>
  <c r="G703" i="3"/>
  <c r="F592" i="2" s="1"/>
  <c r="G702" i="3"/>
  <c r="F814" i="2" s="1"/>
  <c r="G701" i="3"/>
  <c r="F677" i="2" s="1"/>
  <c r="G700" i="3"/>
  <c r="F858" i="2" s="1"/>
  <c r="G699" i="3"/>
  <c r="F783" i="2" s="1"/>
  <c r="G698" i="3"/>
  <c r="F491" i="2" s="1"/>
  <c r="G697" i="3"/>
  <c r="F285" i="2" s="1"/>
  <c r="G696" i="3"/>
  <c r="F467" i="2" s="1"/>
  <c r="G695" i="3"/>
  <c r="F269" i="2" s="1"/>
  <c r="G694" i="3"/>
  <c r="F413" i="2" s="1"/>
  <c r="G693" i="3"/>
  <c r="F611" i="2" s="1"/>
  <c r="G692" i="3"/>
  <c r="F624" i="2" s="1"/>
  <c r="G691" i="3"/>
  <c r="F404" i="2" s="1"/>
  <c r="G690" i="3"/>
  <c r="F354" i="2" s="1"/>
  <c r="G689" i="3"/>
  <c r="F310" i="2" s="1"/>
  <c r="G688" i="3"/>
  <c r="F554" i="2" s="1"/>
  <c r="G687" i="3"/>
  <c r="F179" i="2" s="1"/>
  <c r="G686" i="3"/>
  <c r="F249" i="2" s="1"/>
  <c r="G685" i="3"/>
  <c r="F306" i="2" s="1"/>
  <c r="G684" i="3"/>
  <c r="F108" i="2" s="1"/>
  <c r="G683" i="3"/>
  <c r="F338" i="2" s="1"/>
  <c r="G682" i="3"/>
  <c r="F521" i="2" s="1"/>
  <c r="G681" i="3"/>
  <c r="F341" i="2" s="1"/>
  <c r="G680" i="3"/>
  <c r="F235" i="2" s="1"/>
  <c r="G679" i="3"/>
  <c r="F242" i="2" s="1"/>
  <c r="G678" i="3"/>
  <c r="F286" i="2" s="1"/>
  <c r="G677" i="3"/>
  <c r="F311" i="2" s="1"/>
  <c r="G676" i="3"/>
  <c r="F290" i="2" s="1"/>
  <c r="G675" i="3"/>
  <c r="F282" i="2" s="1"/>
  <c r="G674" i="3"/>
  <c r="F274" i="2" s="1"/>
  <c r="G673" i="3"/>
  <c r="F418" i="2" s="1"/>
  <c r="G672" i="3"/>
  <c r="F844" i="2" s="1"/>
  <c r="G671" i="3"/>
  <c r="F850" i="2" s="1"/>
  <c r="G670" i="3"/>
  <c r="F842" i="2" s="1"/>
  <c r="G669" i="3"/>
  <c r="F838" i="2" s="1"/>
  <c r="G668" i="3"/>
  <c r="F851" i="2" s="1"/>
  <c r="G667" i="3"/>
  <c r="F837" i="2" s="1"/>
  <c r="G666" i="3"/>
  <c r="F271" i="2" s="1"/>
  <c r="G665" i="3"/>
  <c r="F841" i="2" s="1"/>
  <c r="G664" i="3"/>
  <c r="F254" i="2" s="1"/>
  <c r="G663" i="3"/>
  <c r="F667" i="2" s="1"/>
  <c r="G662" i="3"/>
  <c r="F584" i="2" s="1"/>
  <c r="G661" i="3"/>
  <c r="F810" i="2" s="1"/>
  <c r="G660" i="3"/>
  <c r="F764" i="2" s="1"/>
  <c r="G659" i="3"/>
  <c r="F821" i="2" s="1"/>
  <c r="G658" i="3"/>
  <c r="F816" i="2" s="1"/>
  <c r="G657" i="3"/>
  <c r="F599" i="2" s="1"/>
  <c r="G656" i="3"/>
  <c r="F428" i="2" s="1"/>
  <c r="G655" i="3"/>
  <c r="F441" i="2" s="1"/>
  <c r="G654" i="3"/>
  <c r="F433" i="2" s="1"/>
  <c r="G653" i="3"/>
  <c r="F432" i="2" s="1"/>
  <c r="G652" i="3"/>
  <c r="F288" i="2" s="1"/>
  <c r="G651" i="3"/>
  <c r="F539" i="2" s="1"/>
  <c r="G650" i="3"/>
  <c r="F646" i="2" s="1"/>
  <c r="G649" i="3"/>
  <c r="F689" i="2" s="1"/>
  <c r="G648" i="3"/>
  <c r="F501" i="2" s="1"/>
  <c r="G647" i="3"/>
  <c r="F192" i="2" s="1"/>
  <c r="G646" i="3"/>
  <c r="F187" i="2" s="1"/>
  <c r="G645" i="3"/>
  <c r="F336" i="2" s="1"/>
  <c r="G644" i="3"/>
  <c r="F114" i="2" s="1"/>
  <c r="G643" i="3"/>
  <c r="F59" i="2" s="1"/>
  <c r="G642" i="3"/>
  <c r="F374" i="2" s="1"/>
  <c r="G641" i="3"/>
  <c r="F174" i="2" s="1"/>
  <c r="G640" i="3"/>
  <c r="F185" i="2" s="1"/>
  <c r="G639" i="3"/>
  <c r="F157" i="2" s="1"/>
  <c r="G638" i="3"/>
  <c r="F262" i="2" s="1"/>
  <c r="G637" i="3"/>
  <c r="F360" i="2" s="1"/>
  <c r="G636" i="3"/>
  <c r="F124" i="2" s="1"/>
  <c r="G635" i="3"/>
  <c r="F137" i="2" s="1"/>
  <c r="G634" i="3"/>
  <c r="F138" i="2" s="1"/>
  <c r="G633" i="3"/>
  <c r="F156" i="2" s="1"/>
  <c r="G632" i="3"/>
  <c r="F159" i="2" s="1"/>
  <c r="G631" i="3"/>
  <c r="F136" i="2" s="1"/>
  <c r="G630" i="3"/>
  <c r="F149" i="2" s="1"/>
  <c r="G629" i="3"/>
  <c r="F661" i="2" s="1"/>
  <c r="G628" i="3"/>
  <c r="F17" i="2" s="1"/>
  <c r="G627" i="3"/>
  <c r="F16" i="2" s="1"/>
  <c r="G626" i="3"/>
  <c r="F715" i="2" s="1"/>
  <c r="G625" i="3"/>
  <c r="F575" i="2" s="1"/>
  <c r="G624" i="3"/>
  <c r="F516" i="2" s="1"/>
  <c r="G623" i="3"/>
  <c r="F316" i="2" s="1"/>
  <c r="G622" i="3"/>
  <c r="F93" i="2" s="1"/>
  <c r="G621" i="3"/>
  <c r="F541" i="2" s="1"/>
  <c r="G620" i="3"/>
  <c r="F738" i="2" s="1"/>
  <c r="G619" i="3"/>
  <c r="F478" i="2" s="1"/>
  <c r="G618" i="3"/>
  <c r="F314" i="2" s="1"/>
  <c r="G617" i="3"/>
  <c r="F248" i="2" s="1"/>
  <c r="G616" i="3"/>
  <c r="F692" i="2" s="1"/>
  <c r="G615" i="3"/>
  <c r="F18" i="2" s="1"/>
  <c r="G614" i="3"/>
  <c r="F295" i="2" s="1"/>
  <c r="G613" i="3"/>
  <c r="F507" i="2" s="1"/>
  <c r="G612" i="3"/>
  <c r="F813" i="2" s="1"/>
  <c r="G611" i="3"/>
  <c r="F573" i="2" s="1"/>
  <c r="G610" i="3"/>
  <c r="F278" i="2" s="1"/>
  <c r="G609" i="3"/>
  <c r="F698" i="2" s="1"/>
  <c r="G608" i="3"/>
  <c r="F574" i="2" s="1"/>
  <c r="G607" i="3"/>
  <c r="F650" i="2" s="1"/>
  <c r="G606" i="3"/>
  <c r="F811" i="2" s="1"/>
  <c r="G605" i="3"/>
  <c r="F561" i="2" s="1"/>
  <c r="G604" i="3"/>
  <c r="F601" i="2" s="1"/>
  <c r="G603" i="3"/>
  <c r="F519" i="2" s="1"/>
  <c r="G602" i="3"/>
  <c r="F697" i="2" s="1"/>
  <c r="G601" i="3"/>
  <c r="F176" i="2" s="1"/>
  <c r="G600" i="3"/>
  <c r="F371" i="2" s="1"/>
  <c r="G599" i="3"/>
  <c r="F398" i="2" s="1"/>
  <c r="G598" i="3"/>
  <c r="F405" i="2" s="1"/>
  <c r="G597" i="3"/>
  <c r="F265" i="2" s="1"/>
  <c r="G596" i="3"/>
  <c r="F447" i="2" s="1"/>
  <c r="G595" i="3"/>
  <c r="F369" i="2" s="1"/>
  <c r="G594" i="3"/>
  <c r="F224" i="2" s="1"/>
  <c r="G593" i="3"/>
  <c r="F662" i="2" s="1"/>
  <c r="G592" i="3"/>
  <c r="F587" i="2" s="1"/>
  <c r="G591" i="3"/>
  <c r="F657" i="2" s="1"/>
  <c r="G590" i="3"/>
  <c r="F726" i="2" s="1"/>
  <c r="G589" i="3"/>
  <c r="F709" i="2" s="1"/>
  <c r="G588" i="3"/>
  <c r="F669" i="2" s="1"/>
  <c r="G587" i="3"/>
  <c r="F551" i="2" s="1"/>
  <c r="G586" i="3"/>
  <c r="F827" i="2" s="1"/>
  <c r="G585" i="3"/>
  <c r="F673" i="2" s="1"/>
  <c r="G584" i="3"/>
  <c r="F431" i="2" s="1"/>
  <c r="G583" i="3"/>
  <c r="F784" i="2" s="1"/>
  <c r="G582" i="3"/>
  <c r="F721" i="2" s="1"/>
  <c r="G581" i="3"/>
  <c r="F209" i="2" s="1"/>
  <c r="G580" i="3"/>
  <c r="F474" i="2" s="1"/>
  <c r="G579" i="3"/>
  <c r="F700" i="2" s="1"/>
  <c r="G578" i="3"/>
  <c r="F756" i="2" s="1"/>
  <c r="G577" i="3"/>
  <c r="F714" i="2" s="1"/>
  <c r="G576" i="3"/>
  <c r="F725" i="2" s="1"/>
  <c r="G575" i="3"/>
  <c r="F153" i="2" s="1"/>
  <c r="G574" i="3"/>
  <c r="F391" i="2" s="1"/>
  <c r="G573" i="3"/>
  <c r="F440" i="2" s="1"/>
  <c r="G572" i="3"/>
  <c r="F218" i="2" s="1"/>
  <c r="G571" i="3"/>
  <c r="F206" i="2" s="1"/>
  <c r="G570" i="3"/>
  <c r="F492" i="2" s="1"/>
  <c r="G569" i="3"/>
  <c r="F750" i="2" s="1"/>
  <c r="G568" i="3"/>
  <c r="F558" i="2" s="1"/>
  <c r="G567" i="3"/>
  <c r="F216" i="2" s="1"/>
  <c r="G566" i="3"/>
  <c r="F225" i="2" s="1"/>
  <c r="G565" i="3"/>
  <c r="F729" i="2" s="1"/>
  <c r="G564" i="3"/>
  <c r="F639" i="2" s="1"/>
  <c r="G563" i="3"/>
  <c r="F635" i="2" s="1"/>
  <c r="G562" i="3"/>
  <c r="F797" i="2" s="1"/>
  <c r="G561" i="3"/>
  <c r="F620" i="2" s="1"/>
  <c r="G560" i="3"/>
  <c r="F395" i="2" s="1"/>
  <c r="G559" i="3"/>
  <c r="F567" i="2" s="1"/>
  <c r="G558" i="3"/>
  <c r="F411" i="2" s="1"/>
  <c r="G557" i="3"/>
  <c r="F663" i="2" s="1"/>
  <c r="G556" i="3"/>
  <c r="F610" i="2" s="1"/>
  <c r="G555" i="3"/>
  <c r="F832" i="2" s="1"/>
  <c r="G554" i="3"/>
  <c r="F834" i="2" s="1"/>
  <c r="G553" i="3"/>
  <c r="F754" i="2" s="1"/>
  <c r="G552" i="3"/>
  <c r="F773" i="2" s="1"/>
  <c r="G551" i="3"/>
  <c r="F686" i="2" s="1"/>
  <c r="G550" i="3"/>
  <c r="F380" i="2" s="1"/>
  <c r="G549" i="3"/>
  <c r="F13" i="2" s="1"/>
  <c r="G548" i="3"/>
  <c r="F351" i="2" s="1"/>
  <c r="G547" i="3"/>
  <c r="F463" i="2" s="1"/>
  <c r="G546" i="3"/>
  <c r="F294" i="2" s="1"/>
  <c r="G545" i="3"/>
  <c r="F485" i="2" s="1"/>
  <c r="G544" i="3"/>
  <c r="F484" i="2" s="1"/>
  <c r="G543" i="3"/>
  <c r="F489" i="2" s="1"/>
  <c r="G542" i="3"/>
  <c r="F15" i="2" s="1"/>
  <c r="G541" i="3"/>
  <c r="F766" i="2" s="1"/>
  <c r="G540" i="3"/>
  <c r="F511" i="2" s="1"/>
  <c r="G539" i="3"/>
  <c r="F499" i="2" s="1"/>
  <c r="G538" i="3"/>
  <c r="F767" i="2" s="1"/>
  <c r="G537" i="3"/>
  <c r="F236" i="2" s="1"/>
  <c r="G536" i="3"/>
  <c r="F520" i="2" s="1"/>
  <c r="G535" i="3"/>
  <c r="F684" i="2" s="1"/>
  <c r="G534" i="3"/>
  <c r="F785" i="2" s="1"/>
  <c r="G533" i="3"/>
  <c r="F747" i="2" s="1"/>
  <c r="G532" i="3"/>
  <c r="F279" i="2" s="1"/>
  <c r="G531" i="3"/>
  <c r="F155" i="2" s="1"/>
  <c r="G530" i="3"/>
  <c r="F300" i="2" s="1"/>
  <c r="G529" i="3"/>
  <c r="F855" i="2" s="1"/>
  <c r="G528" i="3"/>
  <c r="F333" i="2" s="1"/>
  <c r="G527" i="3"/>
  <c r="F339" i="2" s="1"/>
  <c r="G526" i="3"/>
  <c r="F846" i="2" s="1"/>
  <c r="G525" i="3"/>
  <c r="F239" i="2" s="1"/>
  <c r="G524" i="3"/>
  <c r="F302" i="2" s="1"/>
  <c r="G523" i="3"/>
  <c r="F317" i="2" s="1"/>
  <c r="G522" i="3"/>
  <c r="F342" i="2" s="1"/>
  <c r="G521" i="3"/>
  <c r="F416" i="2" s="1"/>
  <c r="G520" i="3"/>
  <c r="F189" i="2" s="1"/>
  <c r="G519" i="3"/>
  <c r="F528" i="2" s="1"/>
  <c r="G518" i="3"/>
  <c r="F368" i="2" s="1"/>
  <c r="G517" i="3"/>
  <c r="F806" i="2" s="1"/>
  <c r="G516" i="3"/>
  <c r="F804" i="2" s="1"/>
  <c r="G515" i="3"/>
  <c r="F399" i="2" s="1"/>
  <c r="G514" i="3"/>
  <c r="F798" i="2" s="1"/>
  <c r="G513" i="3"/>
  <c r="F755" i="2" s="1"/>
  <c r="G512" i="3"/>
  <c r="F796" i="2" s="1"/>
  <c r="G511" i="3"/>
  <c r="F775" i="2" s="1"/>
  <c r="G510" i="3"/>
  <c r="F524" i="2" s="1"/>
  <c r="G509" i="3"/>
  <c r="F728" i="2" s="1"/>
  <c r="G508" i="3"/>
  <c r="F613" i="2" s="1"/>
  <c r="G507" i="3"/>
  <c r="F444" i="2" s="1"/>
  <c r="G506" i="3"/>
  <c r="F730" i="2" s="1"/>
  <c r="G505" i="3"/>
  <c r="F466" i="2" s="1"/>
  <c r="G504" i="3"/>
  <c r="F346" i="2" s="1"/>
  <c r="G503" i="3"/>
  <c r="F103" i="2" s="1"/>
  <c r="G502" i="3"/>
  <c r="F568" i="2" s="1"/>
  <c r="G501" i="3"/>
  <c r="F381" i="2" s="1"/>
  <c r="G500" i="3"/>
  <c r="F852" i="2" s="1"/>
  <c r="G499" i="3"/>
  <c r="F731" i="2" s="1"/>
  <c r="G498" i="3"/>
  <c r="F578" i="2" s="1"/>
  <c r="G497" i="3"/>
  <c r="F319" i="2" s="1"/>
  <c r="G496" i="3"/>
  <c r="F323" i="2" s="1"/>
  <c r="G495" i="3"/>
  <c r="F820" i="2" s="1"/>
  <c r="G494" i="3"/>
  <c r="F344" i="2" s="1"/>
  <c r="G493" i="3"/>
  <c r="F423" i="2" s="1"/>
  <c r="G492" i="3"/>
  <c r="F774" i="2" s="1"/>
  <c r="G491" i="3"/>
  <c r="F245" i="2" s="1"/>
  <c r="G490" i="3"/>
  <c r="F250" i="2" s="1"/>
  <c r="G489" i="3"/>
  <c r="F277" i="2" s="1"/>
  <c r="G488" i="3"/>
  <c r="F219" i="2" s="1"/>
  <c r="G487" i="3"/>
  <c r="F464" i="2" s="1"/>
  <c r="G486" i="3"/>
  <c r="F490" i="2" s="1"/>
  <c r="G485" i="3"/>
  <c r="F327" i="2" s="1"/>
  <c r="G484" i="3"/>
  <c r="F226" i="2" s="1"/>
  <c r="G483" i="3"/>
  <c r="F146" i="2" s="1"/>
  <c r="G482" i="3"/>
  <c r="F240" i="2" s="1"/>
  <c r="G481" i="3"/>
  <c r="F355" i="2" s="1"/>
  <c r="G480" i="3"/>
  <c r="F135" i="2" s="1"/>
  <c r="G479" i="3"/>
  <c r="F809" i="2" s="1"/>
  <c r="G478" i="3"/>
  <c r="F12" i="2" s="1"/>
  <c r="G477" i="3"/>
  <c r="F217" i="2" s="1"/>
  <c r="G476" i="3"/>
  <c r="F268" i="2" s="1"/>
  <c r="G475" i="3"/>
  <c r="F801" i="2" s="1"/>
  <c r="G474" i="3"/>
  <c r="F547" i="2" s="1"/>
  <c r="G473" i="3"/>
  <c r="F608" i="2" s="1"/>
  <c r="G472" i="3"/>
  <c r="F180" i="2" s="1"/>
  <c r="G471" i="3"/>
  <c r="F220" i="2" s="1"/>
  <c r="G470" i="3"/>
  <c r="F329" i="2" s="1"/>
  <c r="G469" i="3"/>
  <c r="F604" i="2" s="1"/>
  <c r="G468" i="3"/>
  <c r="F645" i="2" s="1"/>
  <c r="G467" i="3"/>
  <c r="F297" i="2" s="1"/>
  <c r="G466" i="3"/>
  <c r="F771" i="2" s="1"/>
  <c r="G464" i="3"/>
  <c r="F458" i="2" s="1"/>
  <c r="G463" i="3"/>
  <c r="F267" i="2" s="1"/>
  <c r="G462" i="3"/>
  <c r="F502" i="2" s="1"/>
  <c r="G461" i="3"/>
  <c r="F708" i="2" s="1"/>
  <c r="G460" i="3"/>
  <c r="F204" i="2" s="1"/>
  <c r="G459" i="3"/>
  <c r="F762" i="2" s="1"/>
  <c r="G458" i="3"/>
  <c r="F200" i="2" s="1"/>
  <c r="G457" i="3"/>
  <c r="F184" i="2" s="1"/>
  <c r="G456" i="3"/>
  <c r="F191" i="2" s="1"/>
  <c r="G455" i="3"/>
  <c r="F465" i="2" s="1"/>
  <c r="G454" i="3"/>
  <c r="F335" i="2" s="1"/>
  <c r="G453" i="3"/>
  <c r="F361" i="2" s="1"/>
  <c r="G452" i="3"/>
  <c r="F232" i="2" s="1"/>
  <c r="G451" i="3"/>
  <c r="F326" i="2" s="1"/>
  <c r="G450" i="3"/>
  <c r="F414" i="2" s="1"/>
  <c r="G449" i="3"/>
  <c r="F303" i="2" s="1"/>
  <c r="G448" i="3"/>
  <c r="F493" i="2" s="1"/>
  <c r="G447" i="3"/>
  <c r="F366" i="2" s="1"/>
  <c r="G446" i="3"/>
  <c r="F321" i="2" s="1"/>
  <c r="G445" i="3"/>
  <c r="F392" i="2" s="1"/>
  <c r="G444" i="3"/>
  <c r="F230" i="2" s="1"/>
  <c r="G443" i="3"/>
  <c r="F183" i="2" s="1"/>
  <c r="G442" i="3"/>
  <c r="F284" i="2" s="1"/>
  <c r="G441" i="3"/>
  <c r="F848" i="2" s="1"/>
  <c r="G440" i="3"/>
  <c r="F373" i="2" s="1"/>
  <c r="G439" i="3"/>
  <c r="F386" i="2" s="1"/>
  <c r="G438" i="3"/>
  <c r="F679" i="2" s="1"/>
  <c r="G437" i="3"/>
  <c r="F320" i="2" s="1"/>
  <c r="G436" i="3"/>
  <c r="F815" i="2" s="1"/>
  <c r="G435" i="3"/>
  <c r="F744" i="2" s="1"/>
  <c r="G434" i="3"/>
  <c r="F631" i="2" s="1"/>
  <c r="G433" i="3"/>
  <c r="F591" i="2" s="1"/>
  <c r="G432" i="3"/>
  <c r="F681" i="2" s="1"/>
  <c r="G431" i="3"/>
  <c r="F275" i="2" s="1"/>
  <c r="G430" i="3"/>
  <c r="F629" i="2" s="1"/>
  <c r="G429" i="3"/>
  <c r="F623" i="2" s="1"/>
  <c r="G428" i="3"/>
  <c r="F727" i="2" s="1"/>
  <c r="G427" i="3"/>
  <c r="F453" i="2" s="1"/>
  <c r="G426" i="3"/>
  <c r="F139" i="2" s="1"/>
  <c r="G425" i="3"/>
  <c r="F503" i="2" s="1"/>
  <c r="G424" i="3"/>
  <c r="F402" i="2" s="1"/>
  <c r="G423" i="3"/>
  <c r="F510" i="2" s="1"/>
  <c r="G422" i="3"/>
  <c r="F753" i="2" s="1"/>
  <c r="G421" i="3"/>
  <c r="F712" i="2" s="1"/>
  <c r="G420" i="3"/>
  <c r="F512" i="2" s="1"/>
  <c r="G419" i="3"/>
  <c r="F817" i="2" s="1"/>
  <c r="G418" i="3"/>
  <c r="F526" i="2" s="1"/>
  <c r="G417" i="3"/>
  <c r="F523" i="2" s="1"/>
  <c r="G416" i="3"/>
  <c r="F477" i="2" s="1"/>
  <c r="G415" i="3"/>
  <c r="F572" i="2" s="1"/>
  <c r="G414" i="3"/>
  <c r="F518" i="2" s="1"/>
  <c r="G413" i="3"/>
  <c r="F448" i="2" s="1"/>
  <c r="G412" i="3"/>
  <c r="F588" i="2" s="1"/>
  <c r="G411" i="3"/>
  <c r="F534" i="2" s="1"/>
  <c r="G410" i="3"/>
  <c r="F580" i="2" s="1"/>
  <c r="G409" i="3"/>
  <c r="F438" i="2" s="1"/>
  <c r="G408" i="3"/>
  <c r="F356" i="2" s="1"/>
  <c r="G407" i="3"/>
  <c r="F396" i="2" s="1"/>
  <c r="G406" i="3"/>
  <c r="F412" i="2" s="1"/>
  <c r="G405" i="3"/>
  <c r="F517" i="2" s="1"/>
  <c r="G404" i="3"/>
  <c r="F498" i="2" s="1"/>
  <c r="G403" i="3"/>
  <c r="F473" i="2" s="1"/>
  <c r="G402" i="3"/>
  <c r="F647" i="2" s="1"/>
  <c r="G401" i="3"/>
  <c r="F655" i="2" s="1"/>
  <c r="G398" i="3"/>
  <c r="F752" i="2" s="1"/>
  <c r="G397" i="3"/>
  <c r="F449" i="2" s="1"/>
  <c r="G396" i="3"/>
  <c r="F263" i="2" s="1"/>
  <c r="G395" i="3"/>
  <c r="F542" i="2" s="1"/>
  <c r="G394" i="3"/>
  <c r="F794" i="2" s="1"/>
  <c r="G393" i="3"/>
  <c r="F357" i="2" s="1"/>
  <c r="G392" i="3"/>
  <c r="F780" i="2" s="1"/>
  <c r="G391" i="3"/>
  <c r="F622" i="2" s="1"/>
  <c r="G390" i="3"/>
  <c r="F802" i="2" s="1"/>
  <c r="G389" i="3"/>
  <c r="F479" i="2" s="1"/>
  <c r="G388" i="3"/>
  <c r="F186" i="2" s="1"/>
  <c r="G387" i="3"/>
  <c r="F682" i="2" s="1"/>
  <c r="G386" i="3"/>
  <c r="F640" i="2" s="1"/>
  <c r="G385" i="3"/>
  <c r="F309" i="2" s="1"/>
  <c r="G384" i="3"/>
  <c r="F229" i="2" s="1"/>
  <c r="G383" i="3"/>
  <c r="F807" i="2" s="1"/>
  <c r="G382" i="3"/>
  <c r="F305" i="2" s="1"/>
  <c r="G381" i="3"/>
  <c r="F824" i="2" s="1"/>
  <c r="G380" i="3"/>
  <c r="F480" i="2" s="1"/>
  <c r="G379" i="3"/>
  <c r="F210" i="2" s="1"/>
  <c r="G378" i="3"/>
  <c r="F253" i="2" s="1"/>
  <c r="G377" i="3"/>
  <c r="F359" i="2" s="1"/>
  <c r="G376" i="3"/>
  <c r="F818" i="2" s="1"/>
  <c r="G375" i="3"/>
  <c r="F799" i="2" s="1"/>
  <c r="G374" i="3"/>
  <c r="F563" i="2" s="1"/>
  <c r="G373" i="3"/>
  <c r="F389" i="2" s="1"/>
  <c r="G372" i="3"/>
  <c r="F487" i="2" s="1"/>
  <c r="G371" i="3"/>
  <c r="F10" i="2" s="1"/>
  <c r="G370" i="3"/>
  <c r="F8" i="2" s="1"/>
  <c r="G369" i="3"/>
  <c r="F535" i="2" s="1"/>
  <c r="G368" i="3"/>
  <c r="F787" i="2" s="1"/>
  <c r="G367" i="3"/>
  <c r="F793" i="2" s="1"/>
  <c r="G366" i="3"/>
  <c r="F158" i="2" s="1"/>
  <c r="G365" i="3"/>
  <c r="F52" i="2" s="1"/>
  <c r="G364" i="3"/>
  <c r="F119" i="2" s="1"/>
  <c r="G363" i="3"/>
  <c r="F140" i="2" s="1"/>
  <c r="G362" i="3"/>
  <c r="F76" i="2" s="1"/>
  <c r="G361" i="3"/>
  <c r="F107" i="2" s="1"/>
  <c r="G360" i="3"/>
  <c r="F367" i="2" s="1"/>
  <c r="G359" i="3"/>
  <c r="F618" i="2" s="1"/>
  <c r="G358" i="3"/>
  <c r="F532" i="2" s="1"/>
  <c r="G357" i="3"/>
  <c r="F671" i="2" s="1"/>
  <c r="G356" i="3"/>
  <c r="F241" i="2" s="1"/>
  <c r="G355" i="3"/>
  <c r="F637" i="2" s="1"/>
  <c r="G354" i="3"/>
  <c r="F533" i="2" s="1"/>
  <c r="G353" i="3"/>
  <c r="F719" i="2" s="1"/>
  <c r="G352" i="3"/>
  <c r="F304" i="2" s="1"/>
  <c r="G351" i="3"/>
  <c r="F364" i="2" s="1"/>
  <c r="G350" i="3"/>
  <c r="F443" i="2" s="1"/>
  <c r="G349" i="3"/>
  <c r="F459" i="2" s="1"/>
  <c r="G348" i="3"/>
  <c r="F617" i="2" s="1"/>
  <c r="G347" i="3"/>
  <c r="F856" i="2" s="1"/>
  <c r="G346" i="3"/>
  <c r="F437" i="2" s="1"/>
  <c r="G345" i="3"/>
  <c r="F403" i="2" s="1"/>
  <c r="G344" i="3"/>
  <c r="F237" i="2" s="1"/>
  <c r="G342" i="3"/>
  <c r="F839" i="2" s="1"/>
  <c r="G341" i="3"/>
  <c r="F582" i="2" s="1"/>
  <c r="G340" i="3"/>
  <c r="F664" i="2" s="1"/>
  <c r="G339" i="3"/>
  <c r="F377" i="2" s="1"/>
  <c r="G338" i="3"/>
  <c r="F426" i="2" s="1"/>
  <c r="G337" i="3"/>
  <c r="F340" i="2" s="1"/>
  <c r="G336" i="3"/>
  <c r="F483" i="2" s="1"/>
  <c r="G335" i="3"/>
  <c r="F791" i="2" s="1"/>
  <c r="G334" i="3"/>
  <c r="F494" i="2" s="1"/>
  <c r="G333" i="3"/>
  <c r="F352" i="2" s="1"/>
  <c r="G332" i="3"/>
  <c r="F734" i="2" s="1"/>
  <c r="G331" i="3"/>
  <c r="F789" i="2" s="1"/>
  <c r="G330" i="3"/>
  <c r="F845" i="2" s="1"/>
  <c r="G329" i="3"/>
  <c r="F685" i="2" s="1"/>
  <c r="G328" i="3"/>
  <c r="F243" i="2" s="1"/>
  <c r="G327" i="3"/>
  <c r="F436" i="2" s="1"/>
  <c r="G326" i="3"/>
  <c r="F454" i="2" s="1"/>
  <c r="G325" i="3"/>
  <c r="F857" i="2" s="1"/>
  <c r="G324" i="3"/>
  <c r="F680" i="2" s="1"/>
  <c r="G323" i="3"/>
  <c r="F471" i="2" s="1"/>
  <c r="G322" i="3"/>
  <c r="F420" i="2" s="1"/>
  <c r="G321" i="3"/>
  <c r="F296" i="2" s="1"/>
  <c r="G320" i="3"/>
  <c r="F556" i="2" s="1"/>
  <c r="G319" i="3"/>
  <c r="F641" i="2" s="1"/>
  <c r="G318" i="3"/>
  <c r="F553" i="2" s="1"/>
  <c r="G317" i="3"/>
  <c r="F778" i="2" s="1"/>
  <c r="G316" i="3"/>
  <c r="F417" i="2" s="1"/>
  <c r="G315" i="3"/>
  <c r="F207" i="2" s="1"/>
  <c r="G314" i="3"/>
  <c r="F745" i="2" s="1"/>
  <c r="G313" i="3"/>
  <c r="F375" i="2" s="1"/>
  <c r="G312" i="3"/>
  <c r="F742" i="2" s="1"/>
  <c r="G311" i="3"/>
  <c r="F607" i="2" s="1"/>
  <c r="G310" i="3"/>
  <c r="F550" i="2" s="1"/>
  <c r="G309" i="3"/>
  <c r="F276" i="2" s="1"/>
  <c r="G308" i="3"/>
  <c r="F776" i="2" s="1"/>
  <c r="G307" i="3"/>
  <c r="F737" i="2" s="1"/>
  <c r="G306" i="3"/>
  <c r="F835" i="2" s="1"/>
  <c r="G305" i="3"/>
  <c r="F687" i="2" s="1"/>
  <c r="G304" i="3"/>
  <c r="F829" i="2" s="1"/>
  <c r="G303" i="3"/>
  <c r="F609" i="2" s="1"/>
  <c r="G302" i="3"/>
  <c r="F482" i="2" s="1"/>
  <c r="G301" i="3"/>
  <c r="F672" i="2" s="1"/>
  <c r="G300" i="3"/>
  <c r="F439" i="2" s="1"/>
  <c r="G299" i="3"/>
  <c r="F769" i="2" s="1"/>
  <c r="G298" i="3"/>
  <c r="F406" i="2" s="1"/>
  <c r="G297" i="3"/>
  <c r="F576" i="2" s="1"/>
  <c r="G296" i="3"/>
  <c r="F741" i="2" s="1"/>
  <c r="G295" i="3"/>
  <c r="F675" i="2" s="1"/>
  <c r="G294" i="3"/>
  <c r="F515" i="2" s="1"/>
  <c r="G293" i="3"/>
  <c r="F843" i="2" s="1"/>
  <c r="G292" i="3"/>
  <c r="F569" i="2" s="1"/>
  <c r="G291" i="3"/>
  <c r="F711" i="2" s="1"/>
  <c r="G290" i="3"/>
  <c r="F384" i="2" s="1"/>
  <c r="G289" i="3"/>
  <c r="F194" i="2" s="1"/>
  <c r="G288" i="3"/>
  <c r="F450" i="2" s="1"/>
  <c r="G287" i="3"/>
  <c r="F717" i="2" s="1"/>
  <c r="G286" i="3"/>
  <c r="F826" i="2" s="1"/>
  <c r="G285" i="3"/>
  <c r="F531" i="2" s="1"/>
  <c r="G284" i="3"/>
  <c r="F779" i="2" s="1"/>
  <c r="G283" i="3"/>
  <c r="F525" i="2" s="1"/>
  <c r="G282" i="3"/>
  <c r="F500" i="2" s="1"/>
  <c r="G281" i="3"/>
  <c r="F393" i="2" s="1"/>
  <c r="G280" i="3"/>
  <c r="F468" i="2" s="1"/>
  <c r="G279" i="3"/>
  <c r="F642" i="2" s="1"/>
  <c r="G278" i="3"/>
  <c r="F227" i="2" s="1"/>
  <c r="G277" i="3"/>
  <c r="F666" i="2" s="1"/>
  <c r="G276" i="3"/>
  <c r="F656" i="2" s="1"/>
  <c r="G275" i="3"/>
  <c r="F506" i="2" s="1"/>
  <c r="G274" i="3"/>
  <c r="F602" i="2" s="1"/>
  <c r="G273" i="3"/>
  <c r="F654" i="2" s="1"/>
  <c r="G272" i="3"/>
  <c r="F704" i="2" s="1"/>
  <c r="G271" i="3"/>
  <c r="F586" i="2" s="1"/>
  <c r="G270" i="3"/>
  <c r="F659" i="2" s="1"/>
  <c r="G269" i="3"/>
  <c r="F676" i="2" s="1"/>
  <c r="G268" i="3"/>
  <c r="F350" i="2" s="1"/>
  <c r="G267" i="3"/>
  <c r="F545" i="2" s="1"/>
  <c r="G266" i="3"/>
  <c r="F733" i="2" s="1"/>
  <c r="G265" i="3"/>
  <c r="F537" i="2" s="1"/>
  <c r="G264" i="3"/>
  <c r="F559" i="2" s="1"/>
  <c r="G263" i="3"/>
  <c r="F579" i="2" s="1"/>
  <c r="G262" i="3"/>
  <c r="F529" i="2" s="1"/>
  <c r="G261" i="3"/>
  <c r="F598" i="2" s="1"/>
  <c r="G260" i="3"/>
  <c r="F362" i="2" s="1"/>
  <c r="G259" i="3"/>
  <c r="F740" i="2" s="1"/>
  <c r="G258" i="3"/>
  <c r="F651" i="2" s="1"/>
  <c r="G257" i="3"/>
  <c r="F585" i="2" s="1"/>
  <c r="G256" i="3"/>
  <c r="F626" i="2" s="1"/>
  <c r="G255" i="3"/>
  <c r="F668" i="2" s="1"/>
  <c r="G254" i="3"/>
  <c r="F690" i="2" s="1"/>
  <c r="G253" i="3"/>
  <c r="F508" i="2" s="1"/>
  <c r="G252" i="3"/>
  <c r="F736" i="2" s="1"/>
  <c r="G251" i="3"/>
  <c r="F808" i="2" s="1"/>
  <c r="G250" i="3"/>
  <c r="F763" i="2" s="1"/>
  <c r="G249" i="3"/>
  <c r="F713" i="2" s="1"/>
  <c r="G248" i="3"/>
  <c r="F788" i="2" s="1"/>
  <c r="G247" i="3"/>
  <c r="F615" i="2" s="1"/>
  <c r="G246" i="3"/>
  <c r="F421" i="2" s="1"/>
  <c r="G245" i="3"/>
  <c r="F504" i="2" s="1"/>
  <c r="G244" i="3"/>
  <c r="F621" i="2" s="1"/>
  <c r="G243" i="3"/>
  <c r="F509" i="2" s="1"/>
  <c r="G242" i="3"/>
  <c r="F347" i="2" s="1"/>
  <c r="G241" i="3"/>
  <c r="F363" i="2" s="1"/>
  <c r="G240" i="3"/>
  <c r="F530" i="2" s="1"/>
  <c r="G239" i="3"/>
  <c r="F577" i="2" s="1"/>
  <c r="G238" i="3"/>
  <c r="F372" i="2" s="1"/>
  <c r="G237" i="3"/>
  <c r="F701" i="2" s="1"/>
  <c r="G236" i="3"/>
  <c r="F723" i="2" s="1"/>
  <c r="G235" i="3"/>
  <c r="F722" i="2" s="1"/>
  <c r="G234" i="3"/>
  <c r="F606" i="2" s="1"/>
  <c r="G233" i="3"/>
  <c r="F732" i="2" s="1"/>
  <c r="G232" i="3"/>
  <c r="F616" i="2" s="1"/>
  <c r="G231" i="3"/>
  <c r="F593" i="2" s="1"/>
  <c r="G230" i="3"/>
  <c r="F652" i="2" s="1"/>
  <c r="G229" i="3"/>
  <c r="F605" i="2" s="1"/>
  <c r="G228" i="3"/>
  <c r="F594" i="2" s="1"/>
  <c r="G227" i="3"/>
  <c r="F707" i="2" s="1"/>
  <c r="G226" i="3"/>
  <c r="F633" i="2" s="1"/>
  <c r="G225" i="3"/>
  <c r="F264" i="2" s="1"/>
  <c r="G224" i="3"/>
  <c r="F761" i="2" s="1"/>
  <c r="G223" i="3"/>
  <c r="F847" i="2" s="1"/>
  <c r="G222" i="3"/>
  <c r="F53" i="2" s="1"/>
  <c r="G221" i="3"/>
  <c r="F34" i="2" s="1"/>
  <c r="G220" i="3"/>
  <c r="F68" i="2" s="1"/>
  <c r="G219" i="3"/>
  <c r="F100" i="2" s="1"/>
  <c r="G218" i="3"/>
  <c r="F105" i="2" s="1"/>
  <c r="G217" i="3"/>
  <c r="F133" i="2" s="1"/>
  <c r="G216" i="3"/>
  <c r="F94" i="2" s="1"/>
  <c r="G215" i="3"/>
  <c r="F87" i="2" s="1"/>
  <c r="G214" i="3"/>
  <c r="F66" i="2" s="1"/>
  <c r="G213" i="3"/>
  <c r="F46" i="2" s="1"/>
  <c r="G212" i="3"/>
  <c r="F175" i="2" s="1"/>
  <c r="G211" i="3"/>
  <c r="F181" i="2" s="1"/>
  <c r="G210" i="3"/>
  <c r="F69" i="2" s="1"/>
  <c r="G209" i="3"/>
  <c r="F259" i="2" s="1"/>
  <c r="G208" i="3"/>
  <c r="F833" i="2" s="1"/>
  <c r="G207" i="3"/>
  <c r="F48" i="2" s="1"/>
  <c r="G206" i="3"/>
  <c r="F85" i="2" s="1"/>
  <c r="G205" i="3"/>
  <c r="F252" i="2" s="1"/>
  <c r="G204" i="3"/>
  <c r="F126" i="2" s="1"/>
  <c r="G203" i="3"/>
  <c r="F141" i="2" s="1"/>
  <c r="G202" i="3"/>
  <c r="F77" i="2" s="1"/>
  <c r="G201" i="3"/>
  <c r="F23" i="2" s="1"/>
  <c r="G200" i="3"/>
  <c r="F31" i="2" s="1"/>
  <c r="G199" i="3"/>
  <c r="F19" i="2" s="1"/>
  <c r="G198" i="3"/>
  <c r="F266" i="2" s="1"/>
  <c r="G197" i="3"/>
  <c r="F40" i="2" s="1"/>
  <c r="G196" i="3"/>
  <c r="F11" i="2" s="1"/>
  <c r="G195" i="3"/>
  <c r="F60" i="2" s="1"/>
  <c r="G194" i="3"/>
  <c r="F63" i="2" s="1"/>
  <c r="G193" i="3"/>
  <c r="F122" i="2" s="1"/>
  <c r="G192" i="3"/>
  <c r="F214" i="2" s="1"/>
  <c r="G191" i="3"/>
  <c r="F82" i="2" s="1"/>
  <c r="G190" i="3"/>
  <c r="F123" i="2" s="1"/>
  <c r="G189" i="3"/>
  <c r="F92" i="2" s="1"/>
  <c r="G188" i="3"/>
  <c r="F125" i="2" s="1"/>
  <c r="G187" i="3"/>
  <c r="F30" i="2" s="1"/>
  <c r="G186" i="3"/>
  <c r="F25" i="2" s="1"/>
  <c r="G185" i="3"/>
  <c r="F134" i="2" s="1"/>
  <c r="G184" i="3"/>
  <c r="F231" i="2" s="1"/>
  <c r="G183" i="3"/>
  <c r="F193" i="2" s="1"/>
  <c r="G182" i="3"/>
  <c r="F70" i="2" s="1"/>
  <c r="G181" i="3"/>
  <c r="F38" i="2" s="1"/>
  <c r="G180" i="3"/>
  <c r="F583" i="2" s="1"/>
  <c r="G179" i="3"/>
  <c r="F49" i="2" s="1"/>
  <c r="G178" i="3"/>
  <c r="F112" i="2" s="1"/>
  <c r="G177" i="3"/>
  <c r="F71" i="2" s="1"/>
  <c r="G176" i="3"/>
  <c r="F83" i="2" s="1"/>
  <c r="G175" i="3"/>
  <c r="F9" i="2" s="1"/>
  <c r="G174" i="3"/>
  <c r="F20" i="2" s="1"/>
  <c r="G173" i="3"/>
  <c r="F101" i="2" s="1"/>
  <c r="G172" i="3"/>
  <c r="F80" i="2" s="1"/>
  <c r="G171" i="3"/>
  <c r="F44" i="2" s="1"/>
  <c r="G170" i="3"/>
  <c r="F45" i="2" s="1"/>
  <c r="G169" i="3"/>
  <c r="F73" i="2" s="1"/>
  <c r="G168" i="3"/>
  <c r="F28" i="2" s="1"/>
  <c r="G167" i="3"/>
  <c r="F33" i="2" s="1"/>
  <c r="G166" i="3"/>
  <c r="F65" i="2" s="1"/>
  <c r="G165" i="3"/>
  <c r="F132" i="2" s="1"/>
  <c r="G164" i="3"/>
  <c r="F36" i="2" s="1"/>
  <c r="G163" i="3"/>
  <c r="F21" i="2" s="1"/>
  <c r="G162" i="3"/>
  <c r="F172" i="2" s="1"/>
  <c r="G161" i="3"/>
  <c r="F79" i="2" s="1"/>
  <c r="G160" i="3"/>
  <c r="F147" i="2" s="1"/>
  <c r="G159" i="3"/>
  <c r="F51" i="2" s="1"/>
  <c r="G158" i="3"/>
  <c r="F26" i="2" s="1"/>
  <c r="G157" i="3"/>
  <c r="F111" i="2" s="1"/>
  <c r="G156" i="3"/>
  <c r="F106" i="2" s="1"/>
  <c r="G155" i="3"/>
  <c r="F121" i="2" s="1"/>
  <c r="G154" i="3"/>
  <c r="F98" i="2" s="1"/>
  <c r="G153" i="3"/>
  <c r="F88" i="2" s="1"/>
  <c r="G152" i="3"/>
  <c r="F67" i="2" s="1"/>
  <c r="G151" i="3"/>
  <c r="F72" i="2" s="1"/>
  <c r="G150" i="3"/>
  <c r="F47" i="2" s="1"/>
  <c r="G149" i="3"/>
  <c r="F39" i="2" s="1"/>
  <c r="G148" i="3"/>
  <c r="F29" i="2" s="1"/>
  <c r="G147" i="3"/>
  <c r="F81" i="2" s="1"/>
  <c r="G146" i="3"/>
  <c r="F62" i="2" s="1"/>
  <c r="G145" i="3"/>
  <c r="F24" i="2" s="1"/>
  <c r="G144" i="3"/>
  <c r="F78" i="2" s="1"/>
  <c r="G143" i="3"/>
  <c r="F110" i="2" s="1"/>
  <c r="G142" i="3"/>
  <c r="F27" i="2" s="1"/>
  <c r="G141" i="3"/>
  <c r="F86" i="2" s="1"/>
  <c r="G140" i="3"/>
  <c r="F58" i="2" s="1"/>
  <c r="G139" i="3"/>
  <c r="F37" i="2" s="1"/>
  <c r="G138" i="3"/>
  <c r="F43" i="2" s="1"/>
  <c r="G137" i="3"/>
  <c r="F90" i="2" s="1"/>
  <c r="G136" i="3"/>
  <c r="F127" i="2" s="1"/>
  <c r="G135" i="3"/>
  <c r="F161" i="2" s="1"/>
  <c r="G134" i="3"/>
  <c r="F96" i="2" s="1"/>
  <c r="G133" i="3"/>
  <c r="F109" i="2" s="1"/>
  <c r="G132" i="3"/>
  <c r="F120" i="2" s="1"/>
  <c r="G131" i="3"/>
  <c r="F42" i="2" s="1"/>
  <c r="G130" i="3"/>
  <c r="F75" i="2" s="1"/>
  <c r="G129" i="3"/>
  <c r="F14" i="2" s="1"/>
  <c r="G128" i="3"/>
  <c r="F148" i="2" s="1"/>
  <c r="G127" i="3"/>
  <c r="F57" i="2" s="1"/>
  <c r="G126" i="3"/>
  <c r="F61" i="2" s="1"/>
  <c r="G125" i="3"/>
  <c r="F22" i="2" s="1"/>
  <c r="G124" i="3"/>
  <c r="F41" i="2" s="1"/>
  <c r="G123" i="3"/>
  <c r="F154" i="2" s="1"/>
  <c r="G122" i="3"/>
  <c r="F102" i="2" s="1"/>
  <c r="G121" i="3"/>
  <c r="F152" i="2" s="1"/>
  <c r="G120" i="3"/>
  <c r="F397" i="2" s="1"/>
  <c r="G119" i="3"/>
  <c r="F128" i="2" s="1"/>
  <c r="G118" i="3"/>
  <c r="F116" i="2" s="1"/>
  <c r="G117" i="3"/>
  <c r="F131" i="2" s="1"/>
  <c r="G116" i="3"/>
  <c r="F163" i="2" s="1"/>
  <c r="G115" i="3"/>
  <c r="F104" i="2" s="1"/>
  <c r="G114" i="3"/>
  <c r="F113" i="2" s="1"/>
  <c r="G113" i="3"/>
  <c r="F54" i="2" s="1"/>
  <c r="G112" i="3"/>
  <c r="F170" i="2" s="1"/>
  <c r="G111" i="3"/>
  <c r="F129" i="2" s="1"/>
  <c r="G110" i="3"/>
  <c r="F144" i="2" s="1"/>
  <c r="G109" i="3"/>
  <c r="F151" i="2" s="1"/>
  <c r="G108" i="3"/>
  <c r="F143" i="2" s="1"/>
  <c r="G107" i="3"/>
  <c r="F160" i="2" s="1"/>
  <c r="G106" i="3"/>
  <c r="F173" i="2" s="1"/>
  <c r="G105" i="3"/>
  <c r="F142" i="2" s="1"/>
  <c r="G104" i="3"/>
  <c r="F89" i="2" s="1"/>
  <c r="G103" i="3"/>
  <c r="F95" i="2" s="1"/>
  <c r="G102" i="3"/>
  <c r="F169" i="2" s="1"/>
  <c r="G101" i="3"/>
  <c r="F91" i="2" s="1"/>
  <c r="G100" i="3"/>
  <c r="F64" i="2" s="1"/>
  <c r="G99" i="3"/>
  <c r="F145" i="2" s="1"/>
  <c r="G98" i="3"/>
  <c r="F177" i="2" s="1"/>
  <c r="G97" i="3"/>
  <c r="F130" i="2" s="1"/>
  <c r="G96" i="3"/>
  <c r="F115" i="2" s="1"/>
  <c r="G95" i="3"/>
  <c r="F74" i="2" s="1"/>
  <c r="G94" i="3"/>
  <c r="F35" i="2" s="1"/>
  <c r="G93" i="3"/>
  <c r="F50" i="2" s="1"/>
  <c r="G92" i="3"/>
  <c r="F56" i="2" s="1"/>
  <c r="G91" i="3"/>
  <c r="F32" i="2" s="1"/>
  <c r="G90" i="3"/>
  <c r="F99" i="2" s="1"/>
  <c r="G89" i="3"/>
  <c r="F118" i="2" s="1"/>
  <c r="G88" i="3"/>
  <c r="F165" i="2" s="1"/>
  <c r="G87" i="3"/>
  <c r="F55" i="2" s="1"/>
  <c r="G86" i="3"/>
  <c r="F117" i="2" s="1"/>
  <c r="G85" i="3"/>
  <c r="F84" i="2" s="1"/>
  <c r="G84" i="3"/>
  <c r="F150" i="2" s="1"/>
  <c r="G83" i="3"/>
  <c r="F168" i="2" s="1"/>
  <c r="G82" i="3"/>
  <c r="F166" i="2" s="1"/>
  <c r="G81" i="3"/>
  <c r="F164" i="2" s="1"/>
  <c r="G80" i="3"/>
  <c r="F97" i="2" s="1"/>
  <c r="G79" i="3"/>
  <c r="F546" i="2" s="1"/>
  <c r="G78" i="3"/>
  <c r="F348" i="2" s="1"/>
  <c r="G77" i="3"/>
  <c r="F222" i="2" s="1"/>
  <c r="G76" i="3"/>
  <c r="F836" i="2" s="1"/>
  <c r="G75" i="3"/>
  <c r="F376" i="2" s="1"/>
  <c r="G74" i="3"/>
  <c r="F382" i="2" s="1"/>
  <c r="G73" i="3"/>
  <c r="F203" i="2" s="1"/>
  <c r="G72" i="3"/>
  <c r="F442" i="2" s="1"/>
  <c r="G71" i="3"/>
  <c r="F251" i="2" s="1"/>
  <c r="G70" i="3"/>
  <c r="F289" i="2" s="1"/>
  <c r="G69" i="3"/>
  <c r="F853" i="2" s="1"/>
  <c r="G68" i="3"/>
  <c r="F665" i="2" s="1"/>
  <c r="G67" i="3"/>
  <c r="F385" i="2" s="1"/>
  <c r="G66" i="3"/>
  <c r="F422" i="2" s="1"/>
  <c r="G65" i="3"/>
  <c r="F228" i="2" s="1"/>
  <c r="G64" i="3"/>
  <c r="F678" i="2" s="1"/>
  <c r="G63" i="3"/>
  <c r="F803" i="2" s="1"/>
  <c r="G62" i="3"/>
  <c r="F825" i="2" s="1"/>
  <c r="G61" i="3"/>
  <c r="F600" i="2" s="1"/>
  <c r="G60" i="3"/>
  <c r="F770" i="2" s="1"/>
  <c r="G59" i="3"/>
  <c r="F706" i="2" s="1"/>
  <c r="G58" i="3"/>
  <c r="F313" i="2" s="1"/>
  <c r="G57" i="3"/>
  <c r="F408" i="2" s="1"/>
  <c r="G56" i="3"/>
  <c r="F383" i="2" s="1"/>
  <c r="G55" i="3"/>
  <c r="F401" i="2" s="1"/>
  <c r="G54" i="3"/>
  <c r="F746" i="2" s="1"/>
  <c r="G53" i="3"/>
  <c r="F435" i="2" s="1"/>
  <c r="G52" i="3"/>
  <c r="F425" i="2" s="1"/>
  <c r="G51" i="3"/>
  <c r="F619" i="2" s="1"/>
  <c r="G50" i="3"/>
  <c r="F688" i="2" s="1"/>
  <c r="G49" i="3"/>
  <c r="F457" i="2" s="1"/>
  <c r="G48" i="3"/>
  <c r="F749" i="2" s="1"/>
  <c r="G47" i="3"/>
  <c r="F548" i="2" s="1"/>
  <c r="G46" i="3"/>
  <c r="F638" i="2" s="1"/>
  <c r="G45" i="3"/>
  <c r="F603" i="2" s="1"/>
  <c r="G44" i="3"/>
  <c r="F735" i="2" s="1"/>
  <c r="G43" i="3"/>
  <c r="F612" i="2" s="1"/>
  <c r="G42" i="3"/>
  <c r="F456" i="2" s="1"/>
  <c r="G41" i="3"/>
  <c r="F790" i="2" s="1"/>
  <c r="G40" i="3"/>
  <c r="F409" i="2" s="1"/>
  <c r="G39" i="3"/>
  <c r="F658" i="2" s="1"/>
  <c r="G38" i="3"/>
  <c r="F782" i="2" s="1"/>
  <c r="G37" i="3"/>
  <c r="F472" i="2" s="1"/>
  <c r="G36" i="3"/>
  <c r="F514" i="2" s="1"/>
  <c r="G35" i="3"/>
  <c r="F590" i="2" s="1"/>
  <c r="G34" i="3"/>
  <c r="F283" i="2" s="1"/>
  <c r="G33" i="3"/>
  <c r="F495" i="2" s="1"/>
  <c r="G32" i="3"/>
  <c r="F429" i="2" s="1"/>
  <c r="G31" i="3"/>
  <c r="F287" i="2" s="1"/>
  <c r="G30" i="3"/>
  <c r="F462" i="2" s="1"/>
  <c r="G29" i="3"/>
  <c r="F312" i="2" s="1"/>
  <c r="G28" i="3"/>
  <c r="F634" i="2" s="1"/>
  <c r="G27" i="3"/>
  <c r="F653" i="2" s="1"/>
  <c r="G26" i="3"/>
  <c r="F291" i="2" s="1"/>
  <c r="G25" i="3"/>
  <c r="F565" i="2" s="1"/>
  <c r="G24" i="3"/>
  <c r="F322" i="2" s="1"/>
  <c r="G23" i="3"/>
  <c r="F854" i="2" s="1"/>
  <c r="G22" i="3"/>
  <c r="F452" i="2" s="1"/>
  <c r="G21" i="3"/>
  <c r="F718" i="2" s="1"/>
  <c r="G20" i="3"/>
  <c r="F281" i="2" s="1"/>
  <c r="G19" i="3"/>
  <c r="F772" i="2" s="1"/>
  <c r="G18" i="3"/>
  <c r="F823" i="2" s="1"/>
  <c r="G17" i="3"/>
  <c r="F589" i="2" s="1"/>
  <c r="G16" i="3"/>
  <c r="F481" i="2" s="1"/>
  <c r="G15" i="3"/>
  <c r="F758" i="2" s="1"/>
  <c r="G14" i="3"/>
  <c r="F849" i="2" s="1"/>
  <c r="G13" i="3"/>
  <c r="F407" i="2" s="1"/>
  <c r="G12" i="3"/>
  <c r="G11" i="3"/>
  <c r="F812" i="2" s="1"/>
  <c r="G10" i="3"/>
  <c r="F765" i="2" s="1"/>
  <c r="G9" i="3"/>
  <c r="F739" i="2"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G8" i="3"/>
  <c r="F795" i="2" s="1"/>
  <c r="F15" i="8" l="1"/>
  <c r="F27" i="8" s="1"/>
  <c r="F345" i="2"/>
  <c r="G343" i="3"/>
  <c r="F552" i="2" s="1"/>
  <c r="G400" i="3"/>
  <c r="F743" i="2" s="1"/>
  <c r="G465" i="3"/>
  <c r="F358" i="2" s="1"/>
  <c r="H859" i="2"/>
  <c r="G859" i="3" l="1"/>
  <c r="G859" i="2"/>
  <c r="F8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FERDINAND ETHELENE</author>
  </authors>
  <commentList>
    <comment ref="F343" authorId="0" shapeId="0" xr:uid="{00000000-0006-0000-0500-000001000000}">
      <text>
        <r>
          <rPr>
            <b/>
            <sz val="8"/>
            <color indexed="81"/>
            <rFont val="Tahoma"/>
            <family val="2"/>
          </rPr>
          <t>FERDINAND ETHELENE:</t>
        </r>
        <r>
          <rPr>
            <sz val="8"/>
            <color indexed="81"/>
            <rFont val="Tahoma"/>
            <family val="2"/>
          </rPr>
          <t xml:space="preserve">
The bond amount of $84.56 plus the EAV of $973.74 resulted in thE amount of
 $1,058.30. </t>
        </r>
      </text>
    </comment>
    <comment ref="F400" authorId="0" shapeId="0" xr:uid="{00000000-0006-0000-0500-000002000000}">
      <text>
        <r>
          <rPr>
            <b/>
            <sz val="9"/>
            <color indexed="81"/>
            <rFont val="Tahoma"/>
            <family val="2"/>
          </rPr>
          <t>FERDINAND ETHELENE:</t>
        </r>
        <r>
          <rPr>
            <sz val="9"/>
            <color indexed="81"/>
            <rFont val="Tahoma"/>
            <family val="2"/>
          </rPr>
          <t xml:space="preserve">
Include adjustment from Kane Co
</t>
        </r>
      </text>
    </comment>
    <comment ref="F463" authorId="0" shapeId="0" xr:uid="{00000000-0006-0000-0500-000003000000}">
      <text>
        <r>
          <rPr>
            <b/>
            <sz val="9"/>
            <color indexed="81"/>
            <rFont val="Tahoma"/>
            <family val="2"/>
          </rPr>
          <t>FERDINAND ETHELENE:</t>
        </r>
        <r>
          <rPr>
            <sz val="9"/>
            <color indexed="81"/>
            <rFont val="Tahoma"/>
            <family val="2"/>
          </rPr>
          <t xml:space="preserve">
From Mc Henry Co
</t>
        </r>
      </text>
    </comment>
    <comment ref="F465" authorId="0" shapeId="0" xr:uid="{00000000-0006-0000-0500-000004000000}">
      <text>
        <r>
          <rPr>
            <b/>
            <sz val="9"/>
            <color indexed="81"/>
            <rFont val="Tahoma"/>
            <family val="2"/>
          </rPr>
          <t>FERDINAND ETHELENE:</t>
        </r>
        <r>
          <rPr>
            <sz val="9"/>
            <color indexed="81"/>
            <rFont val="Tahoma"/>
            <family val="2"/>
          </rPr>
          <t xml:space="preserve">
Include bonds
</t>
        </r>
      </text>
    </comment>
  </commentList>
</comments>
</file>

<file path=xl/sharedStrings.xml><?xml version="1.0" encoding="utf-8"?>
<sst xmlns="http://schemas.openxmlformats.org/spreadsheetml/2006/main" count="11135" uniqueCount="1974">
  <si>
    <t>Illinois State Board of Education</t>
  </si>
  <si>
    <t>Obs</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</si>
  <si>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</si>
  <si>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</si>
  <si>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</si>
  <si>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</si>
  <si>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</si>
  <si>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</si>
  <si>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</si>
  <si>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</si>
  <si>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</si>
  <si>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</si>
  <si>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</si>
  <si>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</si>
  <si>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</si>
  <si>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</si>
  <si>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</si>
  <si>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</si>
  <si>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</si>
  <si>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</si>
  <si>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</si>
  <si>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</si>
  <si>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</si>
  <si>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</si>
  <si>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</si>
  <si>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</si>
  <si>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</si>
  <si>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</si>
  <si>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</si>
  <si>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</si>
  <si>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</si>
  <si>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</si>
  <si>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</si>
  <si>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</si>
  <si>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</si>
  <si>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</si>
  <si>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</si>
  <si>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</si>
  <si>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</si>
  <si>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</si>
  <si>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</si>
  <si>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</si>
  <si>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</si>
  <si>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</si>
  <si>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</si>
  <si>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</si>
  <si>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</si>
  <si>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</si>
  <si>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</si>
  <si>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</si>
  <si>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</si>
  <si>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LASALLE</t>
  </si>
  <si>
    <t>LAWRENCE</t>
  </si>
  <si>
    <t>LEE</t>
  </si>
  <si>
    <t>LIVINGSTON</t>
  </si>
  <si>
    <t>LOGAN</t>
  </si>
  <si>
    <t>MACON</t>
  </si>
  <si>
    <t>MACOUPIN</t>
  </si>
  <si>
    <t>MADISON</t>
  </si>
  <si>
    <t>MARION</t>
  </si>
  <si>
    <t>MARSHALL</t>
  </si>
  <si>
    <t>MASON</t>
  </si>
  <si>
    <t>MASSAC</t>
  </si>
  <si>
    <t>MCDONOUGH</t>
  </si>
  <si>
    <t>MCHENRY</t>
  </si>
  <si>
    <t>MCLEAN</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</si>
  <si>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</si>
  <si>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</si>
  <si>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</si>
  <si>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</si>
  <si>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</si>
  <si>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</si>
  <si>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</si>
  <si>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</si>
  <si>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</si>
  <si>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</si>
  <si>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</si>
  <si>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</si>
  <si>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</si>
  <si>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</si>
  <si>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</si>
  <si>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</si>
  <si>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</si>
  <si>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</si>
  <si>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</si>
  <si>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</si>
  <si>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</si>
  <si>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</si>
  <si>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</si>
  <si>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</si>
  <si>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</si>
  <si>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</si>
  <si>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</si>
  <si>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</si>
  <si>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</si>
  <si>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</si>
  <si>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</si>
  <si>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</si>
  <si>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</si>
  <si>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</si>
  <si>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</si>
  <si>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</si>
  <si>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</si>
  <si>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</si>
  <si>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0100100102600</t>
  </si>
  <si>
    <t>0100100202600</t>
  </si>
  <si>
    <t>0100100302600</t>
  </si>
  <si>
    <t>0100100402600</t>
  </si>
  <si>
    <t>0100117202200</t>
  </si>
  <si>
    <t>3000200102200</t>
  </si>
  <si>
    <t>3000200502600</t>
  </si>
  <si>
    <t>0300300102600</t>
  </si>
  <si>
    <t>0300300202600</t>
  </si>
  <si>
    <t>0400410002600</t>
  </si>
  <si>
    <t>0400420002600</t>
  </si>
  <si>
    <t>0100500102600</t>
  </si>
  <si>
    <t>2800601700400</t>
  </si>
  <si>
    <t>2800608400400</t>
  </si>
  <si>
    <t>2800609400400</t>
  </si>
  <si>
    <t>2800609800200</t>
  </si>
  <si>
    <t>2800609900400</t>
  </si>
  <si>
    <t>2800610302200</t>
  </si>
  <si>
    <t>2800611500200</t>
  </si>
  <si>
    <t>2800630302600</t>
  </si>
  <si>
    <t>2800634002600</t>
  </si>
  <si>
    <t>2800650001500</t>
  </si>
  <si>
    <t>2800650201700</t>
  </si>
  <si>
    <t>2800650501600</t>
  </si>
  <si>
    <t>4000704002600</t>
  </si>
  <si>
    <t>4000704202600</t>
  </si>
  <si>
    <t>0800830802600</t>
  </si>
  <si>
    <t>0800831402600</t>
  </si>
  <si>
    <t>0800839902600</t>
  </si>
  <si>
    <t>0100901502600</t>
  </si>
  <si>
    <t>0100906402600</t>
  </si>
  <si>
    <t>0100926202600</t>
  </si>
  <si>
    <t>0901000102600</t>
  </si>
  <si>
    <t>0901000302600</t>
  </si>
  <si>
    <t>0901000402600</t>
  </si>
  <si>
    <t>0901000702600</t>
  </si>
  <si>
    <t>0901000802600</t>
  </si>
  <si>
    <t>0901011602200</t>
  </si>
  <si>
    <t>0901013000400</t>
  </si>
  <si>
    <t>0901013700200</t>
  </si>
  <si>
    <t>0901014200400</t>
  </si>
  <si>
    <t>0901016900400</t>
  </si>
  <si>
    <t>0901018800400</t>
  </si>
  <si>
    <t>0901019301700</t>
  </si>
  <si>
    <t>0901019700400</t>
  </si>
  <si>
    <t>0901030501600</t>
  </si>
  <si>
    <t>0301100102600</t>
  </si>
  <si>
    <t>0301100302600</t>
  </si>
  <si>
    <t>0301100402600</t>
  </si>
  <si>
    <t>0301100802600</t>
  </si>
  <si>
    <t>0301101402400</t>
  </si>
  <si>
    <t>11012002C2600</t>
  </si>
  <si>
    <t>11012003C2600</t>
  </si>
  <si>
    <t>11012004C2600</t>
  </si>
  <si>
    <t>1201301002600</t>
  </si>
  <si>
    <t>1201302502600</t>
  </si>
  <si>
    <t>1201303502600</t>
  </si>
  <si>
    <t>1301400102600</t>
  </si>
  <si>
    <t>1301400302600</t>
  </si>
  <si>
    <t>1301401200400</t>
  </si>
  <si>
    <t>1301402100200</t>
  </si>
  <si>
    <t>1301404600200</t>
  </si>
  <si>
    <t>1301405700200</t>
  </si>
  <si>
    <t>1301406000200</t>
  </si>
  <si>
    <t>1301406200200</t>
  </si>
  <si>
    <t>1301406300200</t>
  </si>
  <si>
    <t>1301407101600</t>
  </si>
  <si>
    <t>1301414150200</t>
  </si>
  <si>
    <t>1301418600200</t>
  </si>
  <si>
    <t>1101500102600</t>
  </si>
  <si>
    <t>1101500202600</t>
  </si>
  <si>
    <t>1101500502600</t>
  </si>
  <si>
    <t>0501601500400</t>
  </si>
  <si>
    <t>0501602100400</t>
  </si>
  <si>
    <t>0501602300200</t>
  </si>
  <si>
    <t>0501602500200</t>
  </si>
  <si>
    <t>0501602600200</t>
  </si>
  <si>
    <t>0501602700200</t>
  </si>
  <si>
    <t>0501602800200</t>
  </si>
  <si>
    <t>0501602900200</t>
  </si>
  <si>
    <t>0501603000200</t>
  </si>
  <si>
    <t>0501603100200</t>
  </si>
  <si>
    <t>0501603400400</t>
  </si>
  <si>
    <t>0501603500200</t>
  </si>
  <si>
    <t>0501603600200</t>
  </si>
  <si>
    <t>0501603700200</t>
  </si>
  <si>
    <t>0501603800200</t>
  </si>
  <si>
    <t>0501603900200</t>
  </si>
  <si>
    <t>0501605400400</t>
  </si>
  <si>
    <t>0501605700200</t>
  </si>
  <si>
    <t>0501605900400</t>
  </si>
  <si>
    <t>0501606200400</t>
  </si>
  <si>
    <t>0501606300200</t>
  </si>
  <si>
    <t>0501606400400</t>
  </si>
  <si>
    <t>0501606500400</t>
  </si>
  <si>
    <t>0501606700200</t>
  </si>
  <si>
    <t>0501606800200</t>
  </si>
  <si>
    <t>0501606900200</t>
  </si>
  <si>
    <t>0501607000200</t>
  </si>
  <si>
    <t>0501607100200</t>
  </si>
  <si>
    <t>0501607200200</t>
  </si>
  <si>
    <t>0501607300200</t>
  </si>
  <si>
    <t>0501607350200</t>
  </si>
  <si>
    <t>0501607400200</t>
  </si>
  <si>
    <t>0601607800200</t>
  </si>
  <si>
    <t>0601607900200</t>
  </si>
  <si>
    <t>0601608000200</t>
  </si>
  <si>
    <t>0601608100200</t>
  </si>
  <si>
    <t>0601608300200</t>
  </si>
  <si>
    <t>0601608400200</t>
  </si>
  <si>
    <t>0601608450200</t>
  </si>
  <si>
    <t>0601608550200</t>
  </si>
  <si>
    <t>0601608600200</t>
  </si>
  <si>
    <t>0601608700200</t>
  </si>
  <si>
    <t>0601608800200</t>
  </si>
  <si>
    <t>0601608900200</t>
  </si>
  <si>
    <t>0601609000200</t>
  </si>
  <si>
    <t>0601609100200</t>
  </si>
  <si>
    <t>0601609200200</t>
  </si>
  <si>
    <t>0601609250200</t>
  </si>
  <si>
    <t>0601609300200</t>
  </si>
  <si>
    <t>0601609400200</t>
  </si>
  <si>
    <t>0601609500200</t>
  </si>
  <si>
    <t>0601609600200</t>
  </si>
  <si>
    <t>0601609700200</t>
  </si>
  <si>
    <t>0601609800200</t>
  </si>
  <si>
    <t>0601609900200</t>
  </si>
  <si>
    <t>0601610000200</t>
  </si>
  <si>
    <t>0601610100200</t>
  </si>
  <si>
    <t>0601610200200</t>
  </si>
  <si>
    <t>0601610300200</t>
  </si>
  <si>
    <t>0701610400200</t>
  </si>
  <si>
    <t>0601610500200</t>
  </si>
  <si>
    <t>0601610600200</t>
  </si>
  <si>
    <t>0601610700200</t>
  </si>
  <si>
    <t>0701610800200</t>
  </si>
  <si>
    <t>0701610900200</t>
  </si>
  <si>
    <t>0701611000200</t>
  </si>
  <si>
    <t>0701611100200</t>
  </si>
  <si>
    <t>07016113A0200</t>
  </si>
  <si>
    <t>0701611700200</t>
  </si>
  <si>
    <t>0701611800400</t>
  </si>
  <si>
    <t>0701612200200</t>
  </si>
  <si>
    <t>0701612300200</t>
  </si>
  <si>
    <t>0701612400200</t>
  </si>
  <si>
    <t>0701612500200</t>
  </si>
  <si>
    <t>0701612600200</t>
  </si>
  <si>
    <t>0701612700200</t>
  </si>
  <si>
    <t>0701612750200</t>
  </si>
  <si>
    <t>0701612800200</t>
  </si>
  <si>
    <t>0701613000200</t>
  </si>
  <si>
    <t>0701613200200</t>
  </si>
  <si>
    <t>0701613300200</t>
  </si>
  <si>
    <t>0701613500200</t>
  </si>
  <si>
    <t>0701614000200</t>
  </si>
  <si>
    <t>0701614200200</t>
  </si>
  <si>
    <t>0701614300200</t>
  </si>
  <si>
    <t>0701614350200</t>
  </si>
  <si>
    <t>0701614400200</t>
  </si>
  <si>
    <t>0701614500200</t>
  </si>
  <si>
    <t>0701614600400</t>
  </si>
  <si>
    <t>0701614700200</t>
  </si>
  <si>
    <t>0701614800200</t>
  </si>
  <si>
    <t>0701614900200</t>
  </si>
  <si>
    <t>0701615000200</t>
  </si>
  <si>
    <t>0701615100200</t>
  </si>
  <si>
    <t>0701615200200</t>
  </si>
  <si>
    <t>0701615250200</t>
  </si>
  <si>
    <t>0701615300200</t>
  </si>
  <si>
    <t>0701615400200</t>
  </si>
  <si>
    <t>0701615450200</t>
  </si>
  <si>
    <t>0701615500200</t>
  </si>
  <si>
    <t>0701615600200</t>
  </si>
  <si>
    <t>0701615700200</t>
  </si>
  <si>
    <t>0701615800200</t>
  </si>
  <si>
    <t>0701615900200</t>
  </si>
  <si>
    <t>0701616000200</t>
  </si>
  <si>
    <t>0701616100200</t>
  </si>
  <si>
    <t>0701616200200</t>
  </si>
  <si>
    <t>0701616300200</t>
  </si>
  <si>
    <t>0701616700200</t>
  </si>
  <si>
    <t>0701616800400</t>
  </si>
  <si>
    <t>0701616900200</t>
  </si>
  <si>
    <t>0701617000200</t>
  </si>
  <si>
    <t>0701617100200</t>
  </si>
  <si>
    <t>0701617200200</t>
  </si>
  <si>
    <t>0701619400200</t>
  </si>
  <si>
    <t>0601620001300</t>
  </si>
  <si>
    <t>0601620101700</t>
  </si>
  <si>
    <t>0501620201700</t>
  </si>
  <si>
    <t>0501620301700</t>
  </si>
  <si>
    <t>0601620401700</t>
  </si>
  <si>
    <t>0701620501700</t>
  </si>
  <si>
    <t>0701620601700</t>
  </si>
  <si>
    <t>0501620701700</t>
  </si>
  <si>
    <t>0601620801700</t>
  </si>
  <si>
    <t>0601620901700</t>
  </si>
  <si>
    <t>0701621001700</t>
  </si>
  <si>
    <t>0501621101700</t>
  </si>
  <si>
    <t>0601621201600</t>
  </si>
  <si>
    <t>0501621401700</t>
  </si>
  <si>
    <t>0701621501700</t>
  </si>
  <si>
    <t>0701621701600</t>
  </si>
  <si>
    <t>0701621801600</t>
  </si>
  <si>
    <t>0501621901700</t>
  </si>
  <si>
    <t>0701622001700</t>
  </si>
  <si>
    <t>0501622501700</t>
  </si>
  <si>
    <t>0701622701700</t>
  </si>
  <si>
    <t>0701622801600</t>
  </si>
  <si>
    <t>0701622901600</t>
  </si>
  <si>
    <t>0701623001300</t>
  </si>
  <si>
    <t>0701623101600</t>
  </si>
  <si>
    <t>0701623301600</t>
  </si>
  <si>
    <t>0601623401600</t>
  </si>
  <si>
    <t>1501629902500</t>
  </si>
  <si>
    <t>0601640102600</t>
  </si>
  <si>
    <t>1201700102600</t>
  </si>
  <si>
    <t>1201700202600</t>
  </si>
  <si>
    <t>1201700302600</t>
  </si>
  <si>
    <t>1201700402600</t>
  </si>
  <si>
    <t>1101800302600</t>
  </si>
  <si>
    <t>1101807702600</t>
  </si>
  <si>
    <t>1601942402600</t>
  </si>
  <si>
    <t>1601942502600</t>
  </si>
  <si>
    <t>1601942602600</t>
  </si>
  <si>
    <t>1601942702600</t>
  </si>
  <si>
    <t>1601942802600</t>
  </si>
  <si>
    <t>1601942902600</t>
  </si>
  <si>
    <t>1601943002600</t>
  </si>
  <si>
    <t>1601943202600</t>
  </si>
  <si>
    <t>1702001502600</t>
  </si>
  <si>
    <t>1702001802600</t>
  </si>
  <si>
    <t>1102130102600</t>
  </si>
  <si>
    <t>1102130202600</t>
  </si>
  <si>
    <t>1102130502600</t>
  </si>
  <si>
    <t>1102130602600</t>
  </si>
  <si>
    <t>1902200200200</t>
  </si>
  <si>
    <t>1902200400200</t>
  </si>
  <si>
    <t>1902200700200</t>
  </si>
  <si>
    <t>1902201000200</t>
  </si>
  <si>
    <t>1902201100200</t>
  </si>
  <si>
    <t>1902201200200</t>
  </si>
  <si>
    <t>1902201300200</t>
  </si>
  <si>
    <t>1902201500200</t>
  </si>
  <si>
    <t>1902201600200</t>
  </si>
  <si>
    <t>1902202000200</t>
  </si>
  <si>
    <t>1902202500200</t>
  </si>
  <si>
    <t>1902203300200</t>
  </si>
  <si>
    <t>1902203400200</t>
  </si>
  <si>
    <t>1902204100200</t>
  </si>
  <si>
    <t>1902204400200</t>
  </si>
  <si>
    <t>1902204500200</t>
  </si>
  <si>
    <t>1902204800200</t>
  </si>
  <si>
    <t>1902205300200</t>
  </si>
  <si>
    <t>1902205800200</t>
  </si>
  <si>
    <t>1902206000200</t>
  </si>
  <si>
    <t>1902206100200</t>
  </si>
  <si>
    <t>1902206200200</t>
  </si>
  <si>
    <t>1902206300200</t>
  </si>
  <si>
    <t>1902206600200</t>
  </si>
  <si>
    <t>1902206800200</t>
  </si>
  <si>
    <t>1902208601700</t>
  </si>
  <si>
    <t>1902208701700</t>
  </si>
  <si>
    <t>1902208801600</t>
  </si>
  <si>
    <t>1902208900400</t>
  </si>
  <si>
    <t>1902209300400</t>
  </si>
  <si>
    <t>1902209401600</t>
  </si>
  <si>
    <t>1902209901600</t>
  </si>
  <si>
    <t>1902210001600</t>
  </si>
  <si>
    <t>1902210801600</t>
  </si>
  <si>
    <t>1902218000400</t>
  </si>
  <si>
    <t>1902218100400</t>
  </si>
  <si>
    <t>1902220002600</t>
  </si>
  <si>
    <t>1902220102600</t>
  </si>
  <si>
    <t>1902220202600</t>
  </si>
  <si>
    <t>1902220302600</t>
  </si>
  <si>
    <t>1902220402600</t>
  </si>
  <si>
    <t>1902220502600</t>
  </si>
  <si>
    <t>1102300102600</t>
  </si>
  <si>
    <t>1102300302600</t>
  </si>
  <si>
    <t>1102300402600</t>
  </si>
  <si>
    <t>1102300602600</t>
  </si>
  <si>
    <t>1102309502500</t>
  </si>
  <si>
    <t>2002400102600</t>
  </si>
  <si>
    <t>0302501002600</t>
  </si>
  <si>
    <t>0302502002600</t>
  </si>
  <si>
    <t>0302503002600</t>
  </si>
  <si>
    <t>0302504002600</t>
  </si>
  <si>
    <t>0302505002600</t>
  </si>
  <si>
    <t>0302620102600</t>
  </si>
  <si>
    <t>0302620202600</t>
  </si>
  <si>
    <t>0302620302600</t>
  </si>
  <si>
    <t>0302620402600</t>
  </si>
  <si>
    <t>0902700502600</t>
  </si>
  <si>
    <t>0902701002600</t>
  </si>
  <si>
    <t>2102804700400</t>
  </si>
  <si>
    <t>2102809100400</t>
  </si>
  <si>
    <t>2102809902600</t>
  </si>
  <si>
    <t>2102810301300</t>
  </si>
  <si>
    <t>2102811500400</t>
  </si>
  <si>
    <t>2102816802600</t>
  </si>
  <si>
    <t>2102817402600</t>
  </si>
  <si>
    <t>2102818802600</t>
  </si>
  <si>
    <t>2102819602600</t>
  </si>
  <si>
    <t>2602900102600</t>
  </si>
  <si>
    <t>2602900202600</t>
  </si>
  <si>
    <t>2602900302600</t>
  </si>
  <si>
    <t>2602900402600</t>
  </si>
  <si>
    <t>2602906602500</t>
  </si>
  <si>
    <t>2602909702600</t>
  </si>
  <si>
    <t>2003000702600</t>
  </si>
  <si>
    <t>4003100102600</t>
  </si>
  <si>
    <t>4003100302600</t>
  </si>
  <si>
    <t>4003101002600</t>
  </si>
  <si>
    <t>2403200102600</t>
  </si>
  <si>
    <t>24032002C0200</t>
  </si>
  <si>
    <t>24032024C0400</t>
  </si>
  <si>
    <t>2403205400200</t>
  </si>
  <si>
    <t>24032060C0400</t>
  </si>
  <si>
    <t>24032072C0400</t>
  </si>
  <si>
    <t>2403207301700</t>
  </si>
  <si>
    <t>2403207400300</t>
  </si>
  <si>
    <t>2403207500200</t>
  </si>
  <si>
    <t>2403210101600</t>
  </si>
  <si>
    <t>2403211101600</t>
  </si>
  <si>
    <t>2403220100400</t>
  </si>
  <si>
    <t>2003301002600</t>
  </si>
  <si>
    <t>2603430701600</t>
  </si>
  <si>
    <t>2603431602600</t>
  </si>
  <si>
    <t>2603431700400</t>
  </si>
  <si>
    <t>2603432502600</t>
  </si>
  <si>
    <t>2603432700400</t>
  </si>
  <si>
    <t>2603432802400</t>
  </si>
  <si>
    <t>2603433702600</t>
  </si>
  <si>
    <t>2603434700400</t>
  </si>
  <si>
    <t>2003500102600</t>
  </si>
  <si>
    <t>3303623502600</t>
  </si>
  <si>
    <t>2803719000200</t>
  </si>
  <si>
    <t>2803722302600</t>
  </si>
  <si>
    <t>2803722402600</t>
  </si>
  <si>
    <t>2803722502600</t>
  </si>
  <si>
    <t>2803722602600</t>
  </si>
  <si>
    <t>2803722702600</t>
  </si>
  <si>
    <t>2803722802600</t>
  </si>
  <si>
    <t>2803722902600</t>
  </si>
  <si>
    <t>2803723002600</t>
  </si>
  <si>
    <t>3203800302600</t>
  </si>
  <si>
    <t>3203800402600</t>
  </si>
  <si>
    <t>3203800602600</t>
  </si>
  <si>
    <t>3203800902600</t>
  </si>
  <si>
    <t>3203801002600</t>
  </si>
  <si>
    <t>3203812402600</t>
  </si>
  <si>
    <t>3203824902600</t>
  </si>
  <si>
    <t>3003908600300</t>
  </si>
  <si>
    <t>3003909500200</t>
  </si>
  <si>
    <t>3003913000400</t>
  </si>
  <si>
    <t>3003914000400</t>
  </si>
  <si>
    <t>3003916501600</t>
  </si>
  <si>
    <t>3003917602600</t>
  </si>
  <si>
    <t>3003918602600</t>
  </si>
  <si>
    <t>3003919602600</t>
  </si>
  <si>
    <t>1204000102600</t>
  </si>
  <si>
    <t>1304100102600</t>
  </si>
  <si>
    <t>1304100200400</t>
  </si>
  <si>
    <t>1304100300400</t>
  </si>
  <si>
    <t>1304100500400</t>
  </si>
  <si>
    <t>1304100600400</t>
  </si>
  <si>
    <t>1304101200400</t>
  </si>
  <si>
    <t>1304107900200</t>
  </si>
  <si>
    <t>1304108000200</t>
  </si>
  <si>
    <t>1304108200200</t>
  </si>
  <si>
    <t>1304109900400</t>
  </si>
  <si>
    <t>1304117800400</t>
  </si>
  <si>
    <t>1304120101700</t>
  </si>
  <si>
    <t>1304120902700</t>
  </si>
  <si>
    <t>1304131802700</t>
  </si>
  <si>
    <t>4004210002600</t>
  </si>
  <si>
    <t>0804311902200</t>
  </si>
  <si>
    <t>0804312002200</t>
  </si>
  <si>
    <t>0804320502600</t>
  </si>
  <si>
    <t>0804320602600</t>
  </si>
  <si>
    <t>0804321002600</t>
  </si>
  <si>
    <t>0804321102600</t>
  </si>
  <si>
    <t>2104400102600</t>
  </si>
  <si>
    <t>2104403200300</t>
  </si>
  <si>
    <t>2104404300300</t>
  </si>
  <si>
    <t>2104405500200</t>
  </si>
  <si>
    <t>2104406400200</t>
  </si>
  <si>
    <t>2104413301700</t>
  </si>
  <si>
    <t>3104504602200</t>
  </si>
  <si>
    <t>3104510102200</t>
  </si>
  <si>
    <t>3104512902200</t>
  </si>
  <si>
    <t>3104513102200</t>
  </si>
  <si>
    <t>3104530002600</t>
  </si>
  <si>
    <t>3104530102600</t>
  </si>
  <si>
    <t>3104530202600</t>
  </si>
  <si>
    <t>3104530302600</t>
  </si>
  <si>
    <t>3104530402600</t>
  </si>
  <si>
    <t>3204600102600</t>
  </si>
  <si>
    <t>3204600202600</t>
  </si>
  <si>
    <t>3204600502600</t>
  </si>
  <si>
    <t>3204600602600</t>
  </si>
  <si>
    <t>3204605300200</t>
  </si>
  <si>
    <t>3204606100200</t>
  </si>
  <si>
    <t>3204611102500</t>
  </si>
  <si>
    <t>3204625600400</t>
  </si>
  <si>
    <t>3204625800400</t>
  </si>
  <si>
    <t>3204625900400</t>
  </si>
  <si>
    <t>3204630201600</t>
  </si>
  <si>
    <t>3204630701600</t>
  </si>
  <si>
    <t>2404701801600</t>
  </si>
  <si>
    <t>2404706600400</t>
  </si>
  <si>
    <t>2404708802600</t>
  </si>
  <si>
    <t>2404709000400</t>
  </si>
  <si>
    <t>2404711502600</t>
  </si>
  <si>
    <t>2404730802600</t>
  </si>
  <si>
    <t>3304820202600</t>
  </si>
  <si>
    <t>3304820502600</t>
  </si>
  <si>
    <t>3304820802600</t>
  </si>
  <si>
    <t>3304821002600</t>
  </si>
  <si>
    <t>3304827602600</t>
  </si>
  <si>
    <t>3404900100200</t>
  </si>
  <si>
    <t>3404900300400</t>
  </si>
  <si>
    <t>3404900600200</t>
  </si>
  <si>
    <t>3404902400400</t>
  </si>
  <si>
    <t>3404903300200</t>
  </si>
  <si>
    <t>3404903400400</t>
  </si>
  <si>
    <t>3404903600200</t>
  </si>
  <si>
    <t>3404903700200</t>
  </si>
  <si>
    <t>3404903800200</t>
  </si>
  <si>
    <t>3404904100400</t>
  </si>
  <si>
    <t>3404904600400</t>
  </si>
  <si>
    <t>3404905000400</t>
  </si>
  <si>
    <t>3404905600200</t>
  </si>
  <si>
    <t>3404906002600</t>
  </si>
  <si>
    <t>3404906500200</t>
  </si>
  <si>
    <t>3404906700500</t>
  </si>
  <si>
    <t>3404906800200</t>
  </si>
  <si>
    <t>3404907000200</t>
  </si>
  <si>
    <t>3404907200200</t>
  </si>
  <si>
    <t>3404907300400</t>
  </si>
  <si>
    <t>3404907500200</t>
  </si>
  <si>
    <t>3404907600200</t>
  </si>
  <si>
    <t>3404907900200</t>
  </si>
  <si>
    <t>3404909502600</t>
  </si>
  <si>
    <t>3404909600400</t>
  </si>
  <si>
    <t>3404910200400</t>
  </si>
  <si>
    <t>3404910300200</t>
  </si>
  <si>
    <t>3404910600200</t>
  </si>
  <si>
    <t>3404910900200</t>
  </si>
  <si>
    <t>3404911200200</t>
  </si>
  <si>
    <t>3404911301700</t>
  </si>
  <si>
    <t>3404911400200</t>
  </si>
  <si>
    <t>3404911501600</t>
  </si>
  <si>
    <t>3404911602600</t>
  </si>
  <si>
    <t>3404911701600</t>
  </si>
  <si>
    <t>3404911802600</t>
  </si>
  <si>
    <t>3404912001300</t>
  </si>
  <si>
    <t>3404912101700</t>
  </si>
  <si>
    <t>3404912401600</t>
  </si>
  <si>
    <t>3404912501300</t>
  </si>
  <si>
    <t>3404912601700</t>
  </si>
  <si>
    <t>3404912701600</t>
  </si>
  <si>
    <t>3404912801600</t>
  </si>
  <si>
    <t>3404918702600</t>
  </si>
  <si>
    <t>3404922002600</t>
  </si>
  <si>
    <t>3505000102600</t>
  </si>
  <si>
    <t>3505000202600</t>
  </si>
  <si>
    <t>3505000902600</t>
  </si>
  <si>
    <t>3505001750400</t>
  </si>
  <si>
    <t>3505004001700</t>
  </si>
  <si>
    <t>3505004400200</t>
  </si>
  <si>
    <t>3505006500400</t>
  </si>
  <si>
    <t>3505007900400</t>
  </si>
  <si>
    <t>3505008200400</t>
  </si>
  <si>
    <t>3505009500400</t>
  </si>
  <si>
    <t>3505012001700</t>
  </si>
  <si>
    <t>3505012200200</t>
  </si>
  <si>
    <t>3505012400200</t>
  </si>
  <si>
    <t>3505012500200</t>
  </si>
  <si>
    <t>3505014001700</t>
  </si>
  <si>
    <t>3505014100200</t>
  </si>
  <si>
    <t>3505015000200</t>
  </si>
  <si>
    <t>3505016001700</t>
  </si>
  <si>
    <t>3505017000400</t>
  </si>
  <si>
    <t>3505018500400</t>
  </si>
  <si>
    <t>3505019500400</t>
  </si>
  <si>
    <t>3505021000400</t>
  </si>
  <si>
    <t>3505023000400</t>
  </si>
  <si>
    <t>3505028001700</t>
  </si>
  <si>
    <t>3505028900400</t>
  </si>
  <si>
    <t>3505042502600</t>
  </si>
  <si>
    <t>1205101002600</t>
  </si>
  <si>
    <t>1205102002600</t>
  </si>
  <si>
    <t>4705217002200</t>
  </si>
  <si>
    <t>4705222000200</t>
  </si>
  <si>
    <t>4705227102600</t>
  </si>
  <si>
    <t>4705227202600</t>
  </si>
  <si>
    <t>4705227502600</t>
  </si>
  <si>
    <t>1705300502600</t>
  </si>
  <si>
    <t>17053006J2600</t>
  </si>
  <si>
    <t>1705300802600</t>
  </si>
  <si>
    <t>1705307402700</t>
  </si>
  <si>
    <t>1705309001700</t>
  </si>
  <si>
    <t>1705323001700</t>
  </si>
  <si>
    <t>1705323200200</t>
  </si>
  <si>
    <t>1705342500400</t>
  </si>
  <si>
    <t>1705342600400</t>
  </si>
  <si>
    <t>1705342900400</t>
  </si>
  <si>
    <t>1705343500400</t>
  </si>
  <si>
    <t>1705343800400</t>
  </si>
  <si>
    <t>1705402102600</t>
  </si>
  <si>
    <t>1705402302600</t>
  </si>
  <si>
    <t>1705402700200</t>
  </si>
  <si>
    <t>1705406100400</t>
  </si>
  <si>
    <t>1705408800200</t>
  </si>
  <si>
    <t>1705409200400</t>
  </si>
  <si>
    <t>1705440401600</t>
  </si>
  <si>
    <t>3905500102600</t>
  </si>
  <si>
    <t>3905500202600</t>
  </si>
  <si>
    <t>3905500302600</t>
  </si>
  <si>
    <t>3905500902600</t>
  </si>
  <si>
    <t>3905501102600</t>
  </si>
  <si>
    <t>3905501502600</t>
  </si>
  <si>
    <t>3905506102500</t>
  </si>
  <si>
    <t>4005600102600</t>
  </si>
  <si>
    <t>4005600202600</t>
  </si>
  <si>
    <t>4005600502600</t>
  </si>
  <si>
    <t>4005600602600</t>
  </si>
  <si>
    <t>4005600702600</t>
  </si>
  <si>
    <t>4005600802600</t>
  </si>
  <si>
    <t>4005600902600</t>
  </si>
  <si>
    <t>4005603402600</t>
  </si>
  <si>
    <t>4105700102600</t>
  </si>
  <si>
    <t>4105700202600</t>
  </si>
  <si>
    <t>4105700302600</t>
  </si>
  <si>
    <t>4105700502600</t>
  </si>
  <si>
    <t>4105700702600</t>
  </si>
  <si>
    <t>4105700802600</t>
  </si>
  <si>
    <t>4105700902600</t>
  </si>
  <si>
    <t>4105701002600</t>
  </si>
  <si>
    <t>4105701102600</t>
  </si>
  <si>
    <t>4105701202600</t>
  </si>
  <si>
    <t>4105701300200</t>
  </si>
  <si>
    <t>4105701401600</t>
  </si>
  <si>
    <t>4105701500300</t>
  </si>
  <si>
    <t>1305800100300</t>
  </si>
  <si>
    <t>1305800200300</t>
  </si>
  <si>
    <t>1305800700400</t>
  </si>
  <si>
    <t>1305801000400</t>
  </si>
  <si>
    <t>1305810002600</t>
  </si>
  <si>
    <t>1305811100200</t>
  </si>
  <si>
    <t>1305813300200</t>
  </si>
  <si>
    <t>1305813500200</t>
  </si>
  <si>
    <t>1305820001700</t>
  </si>
  <si>
    <t>1305840102600</t>
  </si>
  <si>
    <t>1305850102600</t>
  </si>
  <si>
    <t>1305860001600</t>
  </si>
  <si>
    <t>1305872202600</t>
  </si>
  <si>
    <t>3505900502600</t>
  </si>
  <si>
    <t>3505900702600</t>
  </si>
  <si>
    <t>5306012602600</t>
  </si>
  <si>
    <t>5306018902600</t>
  </si>
  <si>
    <t>5306019102600</t>
  </si>
  <si>
    <t>2106100102600</t>
  </si>
  <si>
    <t>2106103802600</t>
  </si>
  <si>
    <t>2606210302600</t>
  </si>
  <si>
    <t>2606217002600</t>
  </si>
  <si>
    <t>2606218502600</t>
  </si>
  <si>
    <t>4406300200300</t>
  </si>
  <si>
    <t>4406300300300</t>
  </si>
  <si>
    <t>4406301202600</t>
  </si>
  <si>
    <t>4406301500400</t>
  </si>
  <si>
    <t>4406301800400</t>
  </si>
  <si>
    <t>4406301902400</t>
  </si>
  <si>
    <t>4406302600400</t>
  </si>
  <si>
    <t>4406303600200</t>
  </si>
  <si>
    <t>4406304600300</t>
  </si>
  <si>
    <t>4406304700400</t>
  </si>
  <si>
    <t>4406305002600</t>
  </si>
  <si>
    <t>4406315401600</t>
  </si>
  <si>
    <t>4406315501600</t>
  </si>
  <si>
    <t>4406315601600</t>
  </si>
  <si>
    <t>4406315701600</t>
  </si>
  <si>
    <t>4406315802200</t>
  </si>
  <si>
    <t>4406316500300</t>
  </si>
  <si>
    <t>4406320002600</t>
  </si>
  <si>
    <t>1706400202600</t>
  </si>
  <si>
    <t>1706400302600</t>
  </si>
  <si>
    <t>1706400402600</t>
  </si>
  <si>
    <t>1706400502600</t>
  </si>
  <si>
    <t>1706400702600</t>
  </si>
  <si>
    <t>1706401602600</t>
  </si>
  <si>
    <t>1706401902600</t>
  </si>
  <si>
    <t>1706408702500</t>
  </si>
  <si>
    <t>5106520002600</t>
  </si>
  <si>
    <t>5106520202600</t>
  </si>
  <si>
    <t>5106521302600</t>
  </si>
  <si>
    <t>3306640402600</t>
  </si>
  <si>
    <t>4506700302600</t>
  </si>
  <si>
    <t>4506700402600</t>
  </si>
  <si>
    <t>4506700502600</t>
  </si>
  <si>
    <t>0306800202600</t>
  </si>
  <si>
    <t>0306800302600</t>
  </si>
  <si>
    <t>0306801202600</t>
  </si>
  <si>
    <t>0306802202600</t>
  </si>
  <si>
    <t>0106900102600</t>
  </si>
  <si>
    <t>0106900602600</t>
  </si>
  <si>
    <t>0106901102600</t>
  </si>
  <si>
    <t>0106902702600</t>
  </si>
  <si>
    <t>0106911702200</t>
  </si>
  <si>
    <t>1107030002600</t>
  </si>
  <si>
    <t>1107030202600</t>
  </si>
  <si>
    <t>4707114400300</t>
  </si>
  <si>
    <t>4707116100400</t>
  </si>
  <si>
    <t>4707121201700</t>
  </si>
  <si>
    <t>4707122002600</t>
  </si>
  <si>
    <t>4707122102600</t>
  </si>
  <si>
    <t>4707122202600</t>
  </si>
  <si>
    <t>4707122302600</t>
  </si>
  <si>
    <t>4707122602600</t>
  </si>
  <si>
    <t>4707123100400</t>
  </si>
  <si>
    <t>4707126900400</t>
  </si>
  <si>
    <t>4807206200200</t>
  </si>
  <si>
    <t>4807206300200</t>
  </si>
  <si>
    <t>4807206600200</t>
  </si>
  <si>
    <t>4807206800200</t>
  </si>
  <si>
    <t>4807206900200</t>
  </si>
  <si>
    <t>4807207000200</t>
  </si>
  <si>
    <t>4807215002500</t>
  </si>
  <si>
    <t>4807226502600</t>
  </si>
  <si>
    <t>4807230902600</t>
  </si>
  <si>
    <t>4807231001600</t>
  </si>
  <si>
    <t>4807231600400</t>
  </si>
  <si>
    <t>4807232102600</t>
  </si>
  <si>
    <t>4807232202600</t>
  </si>
  <si>
    <t>4807232302600</t>
  </si>
  <si>
    <t>4807232502600</t>
  </si>
  <si>
    <t>4807232602600</t>
  </si>
  <si>
    <t>4807232702600</t>
  </si>
  <si>
    <t>4807232800300</t>
  </si>
  <si>
    <t>3007300500200</t>
  </si>
  <si>
    <t>3007305000200</t>
  </si>
  <si>
    <t>3007310101600</t>
  </si>
  <si>
    <t>3007320400400</t>
  </si>
  <si>
    <t>3007330002600</t>
  </si>
  <si>
    <t>3907400502600</t>
  </si>
  <si>
    <t>3907402502600</t>
  </si>
  <si>
    <t>3907405702600</t>
  </si>
  <si>
    <t>3907410002600</t>
  </si>
  <si>
    <t>0107500302600</t>
  </si>
  <si>
    <t>0107500402600</t>
  </si>
  <si>
    <t>0107501002600</t>
  </si>
  <si>
    <t>0107501202600</t>
  </si>
  <si>
    <t>2007600102600</t>
  </si>
  <si>
    <t>3007710002600</t>
  </si>
  <si>
    <t>3007710102600</t>
  </si>
  <si>
    <t>3507853502600</t>
  </si>
  <si>
    <t>4507900102200</t>
  </si>
  <si>
    <t>4507912201900</t>
  </si>
  <si>
    <t>4507913202600</t>
  </si>
  <si>
    <t>4507913400400</t>
  </si>
  <si>
    <t>4507913802600</t>
  </si>
  <si>
    <t>4507913902600</t>
  </si>
  <si>
    <t>4507914002600</t>
  </si>
  <si>
    <t>1208000102600</t>
  </si>
  <si>
    <t>4908102900200</t>
  </si>
  <si>
    <t>4908103001700</t>
  </si>
  <si>
    <t>4908103400200</t>
  </si>
  <si>
    <t>4908103600200</t>
  </si>
  <si>
    <t>4908103700200</t>
  </si>
  <si>
    <t>4908104002200</t>
  </si>
  <si>
    <t>4908104102500</t>
  </si>
  <si>
    <t>4908110002600</t>
  </si>
  <si>
    <t>4908120002600</t>
  </si>
  <si>
    <t>4908130002600</t>
  </si>
  <si>
    <t>5008200902600</t>
  </si>
  <si>
    <t>5008201902600</t>
  </si>
  <si>
    <t>5008203000300</t>
  </si>
  <si>
    <t>5008204002600</t>
  </si>
  <si>
    <t>5008206002600</t>
  </si>
  <si>
    <t>5008207000400</t>
  </si>
  <si>
    <t>5008207701600</t>
  </si>
  <si>
    <t>5008208500200</t>
  </si>
  <si>
    <t>5008209000400</t>
  </si>
  <si>
    <t>5008210400200</t>
  </si>
  <si>
    <t>5008210500200</t>
  </si>
  <si>
    <t>5008211000400</t>
  </si>
  <si>
    <t>5008211300200</t>
  </si>
  <si>
    <t>5008211500200</t>
  </si>
  <si>
    <t>5008211600200</t>
  </si>
  <si>
    <t>5008211800200</t>
  </si>
  <si>
    <t>5008211900200</t>
  </si>
  <si>
    <t>5008213000400</t>
  </si>
  <si>
    <t>5008216000400</t>
  </si>
  <si>
    <t>5008217500200</t>
  </si>
  <si>
    <t>5008218100200</t>
  </si>
  <si>
    <t>5008218702600</t>
  </si>
  <si>
    <t>5008218802200</t>
  </si>
  <si>
    <t>5008218902200</t>
  </si>
  <si>
    <t>5008219602600</t>
  </si>
  <si>
    <t>5008220101700</t>
  </si>
  <si>
    <t>5008220301700</t>
  </si>
  <si>
    <t>2008300102600</t>
  </si>
  <si>
    <t>2008300202600</t>
  </si>
  <si>
    <t>2008300302600</t>
  </si>
  <si>
    <t>2008300402600</t>
  </si>
  <si>
    <t>5108400102600</t>
  </si>
  <si>
    <t>51084003A2600</t>
  </si>
  <si>
    <t>5108400502600</t>
  </si>
  <si>
    <t>5108400802600</t>
  </si>
  <si>
    <t>5108401002600</t>
  </si>
  <si>
    <t>5108401102600</t>
  </si>
  <si>
    <t>5108401402600</t>
  </si>
  <si>
    <t>5108401502600</t>
  </si>
  <si>
    <t>5108401602600</t>
  </si>
  <si>
    <t>5108418602500</t>
  </si>
  <si>
    <t>2608500502600</t>
  </si>
  <si>
    <t>0108600102600</t>
  </si>
  <si>
    <t>0108600202600</t>
  </si>
  <si>
    <t>1108700102600</t>
  </si>
  <si>
    <t>11087003A2600</t>
  </si>
  <si>
    <t>1108700402600</t>
  </si>
  <si>
    <t>11087005A2600</t>
  </si>
  <si>
    <t>1108702102600</t>
  </si>
  <si>
    <t>2808800102600</t>
  </si>
  <si>
    <t>2808810002600</t>
  </si>
  <si>
    <t>0808914502200</t>
  </si>
  <si>
    <t>0808920002600</t>
  </si>
  <si>
    <t>0808920102600</t>
  </si>
  <si>
    <t>0808920202600</t>
  </si>
  <si>
    <t>0808920302600</t>
  </si>
  <si>
    <t>5309005000200</t>
  </si>
  <si>
    <t>5309005100200</t>
  </si>
  <si>
    <t>5309005200200</t>
  </si>
  <si>
    <t>5309007600200</t>
  </si>
  <si>
    <t>5309008500200</t>
  </si>
  <si>
    <t>5309008600200</t>
  </si>
  <si>
    <t>5309009800200</t>
  </si>
  <si>
    <t>5309010200200</t>
  </si>
  <si>
    <t>5309010800200</t>
  </si>
  <si>
    <t>5309013700200</t>
  </si>
  <si>
    <t>5309030301600</t>
  </si>
  <si>
    <t>5309030801600</t>
  </si>
  <si>
    <t>5309030901600</t>
  </si>
  <si>
    <t>5309060600400</t>
  </si>
  <si>
    <t>5309070102600</t>
  </si>
  <si>
    <t>5309070202600</t>
  </si>
  <si>
    <t>5309070302600</t>
  </si>
  <si>
    <t>5309070902600</t>
  </si>
  <si>
    <t>3009101600400</t>
  </si>
  <si>
    <t>3009101702200</t>
  </si>
  <si>
    <t>3009103700400</t>
  </si>
  <si>
    <t>3009104300400</t>
  </si>
  <si>
    <t>3009106602200</t>
  </si>
  <si>
    <t>3009108101600</t>
  </si>
  <si>
    <t>3009108402600</t>
  </si>
  <si>
    <t>5409200102600</t>
  </si>
  <si>
    <t>5409200202600</t>
  </si>
  <si>
    <t>5409200402600</t>
  </si>
  <si>
    <t>5409200702600</t>
  </si>
  <si>
    <t>5409201002600</t>
  </si>
  <si>
    <t>5409201102600</t>
  </si>
  <si>
    <t>5409206100300</t>
  </si>
  <si>
    <t>5409207602600</t>
  </si>
  <si>
    <t>5409211802400</t>
  </si>
  <si>
    <t>5409222501700</t>
  </si>
  <si>
    <t>5409251202600</t>
  </si>
  <si>
    <t>2009301702400</t>
  </si>
  <si>
    <t>2009334802600</t>
  </si>
  <si>
    <t>3309423802600</t>
  </si>
  <si>
    <t>3309430402600</t>
  </si>
  <si>
    <t>1309500100400</t>
  </si>
  <si>
    <t>1309501002600</t>
  </si>
  <si>
    <t>1309501100400</t>
  </si>
  <si>
    <t>1309501500400</t>
  </si>
  <si>
    <t>1309504900400</t>
  </si>
  <si>
    <t>1309509901600</t>
  </si>
  <si>
    <t>2009600600400</t>
  </si>
  <si>
    <t>2009601400400</t>
  </si>
  <si>
    <t>2009601700400</t>
  </si>
  <si>
    <t>2009610002600</t>
  </si>
  <si>
    <t>2009611200400</t>
  </si>
  <si>
    <t>2009620002600</t>
  </si>
  <si>
    <t>2009622501600</t>
  </si>
  <si>
    <t>2009700102600</t>
  </si>
  <si>
    <t>2009700302600</t>
  </si>
  <si>
    <t>2009700502600</t>
  </si>
  <si>
    <t>4709800102600</t>
  </si>
  <si>
    <t>4709800202600</t>
  </si>
  <si>
    <t>4709800302600</t>
  </si>
  <si>
    <t>4709800502600</t>
  </si>
  <si>
    <t>4709800602600</t>
  </si>
  <si>
    <t>4709801300200</t>
  </si>
  <si>
    <t>4709802000200</t>
  </si>
  <si>
    <t>4709814500400</t>
  </si>
  <si>
    <t>4709830101700</t>
  </si>
  <si>
    <t>5609901700200</t>
  </si>
  <si>
    <t>56099030C0400</t>
  </si>
  <si>
    <t>56099033C0400</t>
  </si>
  <si>
    <t>56099070C0400</t>
  </si>
  <si>
    <t>5609908100200</t>
  </si>
  <si>
    <t>5609908400200</t>
  </si>
  <si>
    <t>5609908600500</t>
  </si>
  <si>
    <t>5609908800200</t>
  </si>
  <si>
    <t>56099088A0200</t>
  </si>
  <si>
    <t>5609908900200</t>
  </si>
  <si>
    <t>5609909000200</t>
  </si>
  <si>
    <t>5609909100200</t>
  </si>
  <si>
    <t>5609909200200</t>
  </si>
  <si>
    <t>5609911400200</t>
  </si>
  <si>
    <t>5609912200200</t>
  </si>
  <si>
    <t>56099157C0400</t>
  </si>
  <si>
    <t>5609915900200</t>
  </si>
  <si>
    <t>5609916100200</t>
  </si>
  <si>
    <t>56099200U2600</t>
  </si>
  <si>
    <t>56099201U2600</t>
  </si>
  <si>
    <t>5609920202200</t>
  </si>
  <si>
    <t>5609920300400</t>
  </si>
  <si>
    <t>5609920401700</t>
  </si>
  <si>
    <t>5609920501700</t>
  </si>
  <si>
    <t>56099207U2600</t>
  </si>
  <si>
    <t>56099209U2600</t>
  </si>
  <si>
    <t>5609921001600</t>
  </si>
  <si>
    <t>56099255U2600</t>
  </si>
  <si>
    <t>56099365U2600</t>
  </si>
  <si>
    <t>2110000102600</t>
  </si>
  <si>
    <t>2110000202600</t>
  </si>
  <si>
    <t>2110000302600</t>
  </si>
  <si>
    <t>2110000402600</t>
  </si>
  <si>
    <t>2110000502600</t>
  </si>
  <si>
    <t>0410112202200</t>
  </si>
  <si>
    <t>0410113100400</t>
  </si>
  <si>
    <t>0410113300400</t>
  </si>
  <si>
    <t>0410113400400</t>
  </si>
  <si>
    <t>0410114000400</t>
  </si>
  <si>
    <t>0410120502500</t>
  </si>
  <si>
    <t>0410120701600</t>
  </si>
  <si>
    <t>0410132002600</t>
  </si>
  <si>
    <t>0410132102600</t>
  </si>
  <si>
    <t>0410132202600</t>
  </si>
  <si>
    <t>0410132302600</t>
  </si>
  <si>
    <t>5310200100400</t>
  </si>
  <si>
    <t>5310200200400</t>
  </si>
  <si>
    <t>5310200602600</t>
  </si>
  <si>
    <t>5310201102600</t>
  </si>
  <si>
    <t>5310202102600</t>
  </si>
  <si>
    <t>5310206002600</t>
  </si>
  <si>
    <t>5310206900200</t>
  </si>
  <si>
    <t>5310212201700</t>
  </si>
  <si>
    <t>5310214002600</t>
  </si>
  <si>
    <t>TOTALS</t>
  </si>
  <si>
    <t>District ID</t>
  </si>
  <si>
    <t>District Name</t>
  </si>
  <si>
    <t>County</t>
  </si>
  <si>
    <t>WOODLAWN UNIT DIST 209</t>
  </si>
  <si>
    <t>GEN GEO PATTON SCHOOL DIST 133</t>
  </si>
  <si>
    <t>BLUFORD UNIT DIST 318</t>
  </si>
  <si>
    <t>HOOVER-SCHRUM MEMORIAL SD 157</t>
  </si>
  <si>
    <t>Allen Otter Creek CCSD 65</t>
  </si>
  <si>
    <t>MADISON COMM UNIT SCH DIST 12</t>
  </si>
  <si>
    <t>BELLWOOD SCHOOL DIST 88</t>
  </si>
  <si>
    <t>VENICE COMM UNIT SCHOOL DIST 3</t>
  </si>
  <si>
    <t>BYRON COMM UNIT SCHOOL DIST 226</t>
  </si>
  <si>
    <t>ROCHELLE COMM CONS DIST 231</t>
  </si>
  <si>
    <t>MEREDOSIA-CHAMBERSBURG CUSD 11</t>
  </si>
  <si>
    <t>COUNTRY CLUB HILLS SCH DIST 160</t>
  </si>
  <si>
    <t>CALUMET PUBLIC SCHOOLS DIST 132</t>
  </si>
  <si>
    <t>NORTH PALOS SCHOOL DIST 117</t>
  </si>
  <si>
    <t>RHODES SCHOOL DIST 84-5</t>
  </si>
  <si>
    <t>MATTESON ELEM SCHOOL DIST 162</t>
  </si>
  <si>
    <t>LYONS SCHOOL DIST 103</t>
  </si>
  <si>
    <t>DOLTON SCHOOL DISTRICT 149</t>
  </si>
  <si>
    <t>WILLOW SPRINGS SCHOOL DIST 108</t>
  </si>
  <si>
    <t>BERWYN SOUTH SCHOOL DISTRICT 100</t>
  </si>
  <si>
    <t>ATWOOD HEIGHTS DISTRICT 125</t>
  </si>
  <si>
    <t>PLEASANTDALE SCHOOL DIST 107</t>
  </si>
  <si>
    <t>SOUTH HOLLAND SCHOOL DIST 150</t>
  </si>
  <si>
    <t>FLOSSMOOR SCHOOL DISTRICT 161</t>
  </si>
  <si>
    <t>GLENCOE SCHOOL DIST 35</t>
  </si>
  <si>
    <t>EVERGREEN PK ELEM SCH DIST 124</t>
  </si>
  <si>
    <t>EVERGREEN PARK COMM HI SCH D 231</t>
  </si>
  <si>
    <t>KENILWORTH SCHOOL DIST 38</t>
  </si>
  <si>
    <t>PALOS COMM CONS SCHOOL DIST 118</t>
  </si>
  <si>
    <t>OAK PARK ELEM SCHOOL DIST 97</t>
  </si>
  <si>
    <t>PRAIRIE-HILLS ELEM SCH DIST 144</t>
  </si>
  <si>
    <t>OAK PARK &amp; RIVER FOREST DIST 200</t>
  </si>
  <si>
    <t>LANSING SCHOOL DISTRICT 158</t>
  </si>
  <si>
    <t>FRANKLIN PARK SCHOOL DIST 84</t>
  </si>
  <si>
    <t>RIVER FOREST SCHOOL DIST 90</t>
  </si>
  <si>
    <t>RIVERSIDE SCHOOL DIST 96</t>
  </si>
  <si>
    <t>CHICAGO RIDGE SCHOOL DIST 127-5</t>
  </si>
  <si>
    <t>WORTH SCHOOL DISTRICT 127</t>
  </si>
  <si>
    <t>THORNTON FRACTIONAL T H S D 215</t>
  </si>
  <si>
    <t>J S MORTON H S DISTRICT 201</t>
  </si>
  <si>
    <t>SUNNYBROOK SCHOOL DISTRICT 171</t>
  </si>
  <si>
    <t>MIDLOTHIAN SCHOOL DIST 143</t>
  </si>
  <si>
    <t>AVOCA SCHOOL DIST 37</t>
  </si>
  <si>
    <t>INDIAN SPRINGS SCHOOL DIST 109</t>
  </si>
  <si>
    <t>TRICO COMM UNIT SCH DISTRICT 176</t>
  </si>
  <si>
    <t>HOMEWOOD FLOSSMOOR C H S D 233</t>
  </si>
  <si>
    <t>NEW TRIER TWP H S DIST 203</t>
  </si>
  <si>
    <t>SUNSET RIDGE SCHOOL DIST 29</t>
  </si>
  <si>
    <t>WINNETKA SCHOOL DIST 36</t>
  </si>
  <si>
    <t>UNION RIDGE SCHOOL DIST 86</t>
  </si>
  <si>
    <t>BERWYN NORTH SCHOOL DIST 98</t>
  </si>
  <si>
    <t>DUNLAP C U SCHOOL DIST 323</t>
  </si>
  <si>
    <t>LINCOLN ELEM SCHOOL DIST 156</t>
  </si>
  <si>
    <t>RIVER GROVE SCHOOL DIST 85-5</t>
  </si>
  <si>
    <t>LA GRANGE SCHOOL DIST 105 (SOUTH)</t>
  </si>
  <si>
    <t>CALUMET CITY SCHOOL DISTRICT 155</t>
  </si>
  <si>
    <t>EAST MAINE SCHOOL DIST 63</t>
  </si>
  <si>
    <t>OAK LAWN-HOMETOWN SCH DIST 123</t>
  </si>
  <si>
    <t>ARGO COMM H S DIST 217</t>
  </si>
  <si>
    <t>RIVERSIDE BROOKFIELD TWP DIST 208</t>
  </si>
  <si>
    <t>CONS HIGH SCHOOL DISTRICT 230</t>
  </si>
  <si>
    <t>THORNTON TWP H S DIST 205</t>
  </si>
  <si>
    <t>ARBOR PARK SCHOOL DISTRICT 145</t>
  </si>
  <si>
    <t>KIRBY SCHOOL DIST 140</t>
  </si>
  <si>
    <t>LYONS TWP H S DIST 204</t>
  </si>
  <si>
    <t>ALSIP-HAZLGRN-OAKLWN S DIST 126</t>
  </si>
  <si>
    <t>WILMETTE SCHOOL DIST 39</t>
  </si>
  <si>
    <t>MAYWOOD-MELROSE PARK-BROADVIEW-89</t>
  </si>
  <si>
    <t>GIANT CITY C C SCHOOL DIST 130</t>
  </si>
  <si>
    <t>PARK FOREST SCHOOL DIST 163</t>
  </si>
  <si>
    <t>LA GRANGE SCHOOL DIST 102</t>
  </si>
  <si>
    <t>BURBANK SCHOOL DISTRICT 111</t>
  </si>
  <si>
    <t>PALOS HEIGHTS SCHOOL DIST 128</t>
  </si>
  <si>
    <t>LAGRANGE HIGHLANDS SCH DIST 106</t>
  </si>
  <si>
    <t>HOMEWOOD SCHOOL DISTRICT 153</t>
  </si>
  <si>
    <t>ORLAND SCHOOL DISTRICT 135</t>
  </si>
  <si>
    <t>NORTHBROOK ELEM SCHOOL DIST 27</t>
  </si>
  <si>
    <t>CHICAGO HEIGHTS SCHOOL DIST 170</t>
  </si>
  <si>
    <t>CICERO SCHOOL DISTRICT 99</t>
  </si>
  <si>
    <t>COMMUNITY HIGH SCHOOL DIST 218</t>
  </si>
  <si>
    <t>PROVISO TWP H S DIST 209</t>
  </si>
  <si>
    <t>SKOKIE SCHOOL DIST 68</t>
  </si>
  <si>
    <t>BROOKFIELD SCHOOL DIST 95</t>
  </si>
  <si>
    <t>PARK RIDGE C C SCHOOL DIST 64</t>
  </si>
  <si>
    <t>HARVEY SCHOOL DISTRICT 152</t>
  </si>
  <si>
    <t>ROCHELLE TWP HIGH SCH DIST 212</t>
  </si>
  <si>
    <t>REAVIS TWP H S DIST 220</t>
  </si>
  <si>
    <t>GOLF ELEM SCHOOL DIST 67</t>
  </si>
  <si>
    <t>WESTCHESTER SCHOOL DIST 92-5</t>
  </si>
  <si>
    <t>PALATINE C C SCHOOL DIST 15</t>
  </si>
  <si>
    <t>LEYDEN COMM H S DIST 212</t>
  </si>
  <si>
    <t>GLENVIEW C C SCHOOL DIST 34</t>
  </si>
  <si>
    <t>OAK LAWN COMM H S DIST 229</t>
  </si>
  <si>
    <t>COOK COUNTY SCHOOL DIST 130</t>
  </si>
  <si>
    <t>SCHILLER PARK SCHOOL DIST 81</t>
  </si>
  <si>
    <t>LEE CENTER C U SCHOOL DIST 271</t>
  </si>
  <si>
    <t>TOWNSHIP H S DIST 211</t>
  </si>
  <si>
    <t>BREMEN COMM H S DISTRICT 228</t>
  </si>
  <si>
    <t>ELMWOOD PARK C U SCH DIST 401</t>
  </si>
  <si>
    <t>CARBONDALE ELEM SCH DIST 95</t>
  </si>
  <si>
    <t>GALATIA C U SCHOOL DIST 1</t>
  </si>
  <si>
    <t>LINDOP SCHOOL DISTRICT 92</t>
  </si>
  <si>
    <t>WESTERN SPRINGS SCHOOL DIST 101</t>
  </si>
  <si>
    <t>SUMMIT SCHOOL DIST 104</t>
  </si>
  <si>
    <t>FOREST RIDGE SCHOOL DIST 142</t>
  </si>
  <si>
    <t>MAINE TOWNSHIP H S DIST 207</t>
  </si>
  <si>
    <t>PEORIA HGHTS C U SCH DIST 325</t>
  </si>
  <si>
    <t>SCHAUMBURG C C SCHOOL DIST 54</t>
  </si>
  <si>
    <t>NORTHFIELD TWP HIGH SCH DIST 225</t>
  </si>
  <si>
    <t>NORTHBROOK SCHOOL DIST 28</t>
  </si>
  <si>
    <t>WEST NORTHFIELD SCHOOL DIST 31</t>
  </si>
  <si>
    <t>CARBONDALE COMM H S DISTRICT 165</t>
  </si>
  <si>
    <t>FOREST PARK SCHOOL DIST 91</t>
  </si>
  <si>
    <t>RIDGEWOOD COMM H S DIST 234</t>
  </si>
  <si>
    <t>BURNHAM SCHOOL DISTRICT 154-5</t>
  </si>
  <si>
    <t>HAZEL CREST SCHOOL DIST 152-5</t>
  </si>
  <si>
    <t>PEORIA SCHOOL DISTRICT 150</t>
  </si>
  <si>
    <t>SOUTH HOLLAND SCHOOL DIST 151</t>
  </si>
  <si>
    <t>COMM CONS SCHOOL DIST 168</t>
  </si>
  <si>
    <t>KOMAREK SCHOOL DIST 94</t>
  </si>
  <si>
    <t>ROSEMONT ELEM SCHOOL DIST 78</t>
  </si>
  <si>
    <t>LINCOLNWOOD SCHOOL DIST 74</t>
  </si>
  <si>
    <t>MOUNT PROSPECT SCHOOL DIST 57</t>
  </si>
  <si>
    <t>NILES TWP COMM HIGH SCH DIST 219</t>
  </si>
  <si>
    <t>RIDGELAND SCHOOL DISTRICT 122</t>
  </si>
  <si>
    <t>RICH TWP H S DISTRICT 227</t>
  </si>
  <si>
    <t>DOLTON SCHOOL DISTRICT 148</t>
  </si>
  <si>
    <t>DEER PARK C C SCHOOL DIST 82</t>
  </si>
  <si>
    <t>NORWOOD ELEM SCHOOL DIST 63</t>
  </si>
  <si>
    <t>MONROE SCHOOL DIST 70</t>
  </si>
  <si>
    <t>PLEASANT HILL SCHOOL DIST 69</t>
  </si>
  <si>
    <t>WILLIAMSFIELD C U S DIST 210</t>
  </si>
  <si>
    <t>UNITY POINT C C SCHOOL DIST 140</t>
  </si>
  <si>
    <t>BROOKWOOD SCHOOL DIST 167</t>
  </si>
  <si>
    <t>SKOKIE SCHOOL DIST 69</t>
  </si>
  <si>
    <t>SKOKIE FAIRVIEW SCHOOL DIST 72</t>
  </si>
  <si>
    <t>SKOKIE SCHOOL DIST 73-5</t>
  </si>
  <si>
    <t>DES PLAINES C C SCH DIST 62</t>
  </si>
  <si>
    <t>LASALLE ELEM SCHOOL DIST 122</t>
  </si>
  <si>
    <t>CENTRAL STICKNEY SCH DIST 110</t>
  </si>
  <si>
    <t>BERKELEY SCHOOL DIST 87</t>
  </si>
  <si>
    <t>PLEASANT VALLEY SCH DIST 62</t>
  </si>
  <si>
    <t>RIVER TRAILS SCHOOL DIST 26</t>
  </si>
  <si>
    <t>EAST PRAIRIE SCHOOL DIST 73</t>
  </si>
  <si>
    <t>NORRIDGE SCHOOL DIST 80</t>
  </si>
  <si>
    <t>MACOMB COMM UNIT SCH DIST 185</t>
  </si>
  <si>
    <t>MANNHEIM SCHOOL DIST 83</t>
  </si>
  <si>
    <t>DECATUR SCHOOL DISTRICT 61</t>
  </si>
  <si>
    <t>OAK GROVE SCHOOL DIST 68</t>
  </si>
  <si>
    <t>LIMESTONE COMM HIGH SCH DIST 310</t>
  </si>
  <si>
    <t>MURPHYSBORO C U SCH DIST 186</t>
  </si>
  <si>
    <t>BARTONVILLE SCHOOL DIST 66</t>
  </si>
  <si>
    <t>NILES ELEM SCHOOL DIST 71</t>
  </si>
  <si>
    <t>HILLSIDE SCHOOL DIST 93</t>
  </si>
  <si>
    <t>JONESBORO C C SCHOOL DIST 43</t>
  </si>
  <si>
    <t>TOWNSHIP HIGH SCHOOL DIST 214</t>
  </si>
  <si>
    <t>WHEELING C C SCHOOL DIST 21</t>
  </si>
  <si>
    <t>NORTHBROOK/GLENVIEW SCH DIST 30</t>
  </si>
  <si>
    <t>PROSPECT HEIGHTS SCHOOL DIST 23</t>
  </si>
  <si>
    <t>N PEKIN &amp; MARQUETTE HGHT S D 102</t>
  </si>
  <si>
    <t>ARLINGTON HEIGHTS SCH DIST 25</t>
  </si>
  <si>
    <t>EVANSTON C C SCHOOL DIST 65</t>
  </si>
  <si>
    <t>EVANSTON TWP H S DIST 202</t>
  </si>
  <si>
    <t>ANNA C C SCH DIST 37</t>
  </si>
  <si>
    <t>LEMONT-BROMBEREK CSD 113A</t>
  </si>
  <si>
    <t>MORTON GROVE SCHOOL DIST 70</t>
  </si>
  <si>
    <t>IL VALLEY CENTRAL UNIT DIST 321</t>
  </si>
  <si>
    <t>LEMONT TWP H S DIST 210</t>
  </si>
  <si>
    <t>BLOOMINGTON SCH DIST 87</t>
  </si>
  <si>
    <t>COMM CONS SCH DIST 59</t>
  </si>
  <si>
    <t>ANNA JONESBORO COMM H S DIST 81</t>
  </si>
  <si>
    <t>ELDORADO COMM UNIT DISTRICT 4</t>
  </si>
  <si>
    <t>BARRINGTON C U SCHOOL DIST 220</t>
  </si>
  <si>
    <t>BLOOM TWP HIGH SCH DIST 206</t>
  </si>
  <si>
    <t>GERMANTOWN HILLS SCHOOL DIST 69</t>
  </si>
  <si>
    <t>LAKE FOREST SCHOOL DIST 67</t>
  </si>
  <si>
    <t>NORTH SHORE SD 112</t>
  </si>
  <si>
    <t>LIMESTONE WALTERS C C S DIST 316</t>
  </si>
  <si>
    <t>RIVER RIDGE C U SCH DIST 210</t>
  </si>
  <si>
    <t>ILLINI BLUFFS CU SCH DIST 327</t>
  </si>
  <si>
    <t>EAST COLOMA - NELSON CESD 20</t>
  </si>
  <si>
    <t>LINCOLN ELEM SCHOOL DIST 27</t>
  </si>
  <si>
    <t>BELLEVILLE SCHOOL DIST 118</t>
  </si>
  <si>
    <t>DEERFIELD SCHOOL DIST 109</t>
  </si>
  <si>
    <t>HOLLIS CONS SCHOOL DIST 328</t>
  </si>
  <si>
    <t>TINLEY PARK COMM SCH DIST 146</t>
  </si>
  <si>
    <t>PARIS-UNION SCHOOL DIST 95</t>
  </si>
  <si>
    <t>ROBEIN SCHOOL DISTRICT 85</t>
  </si>
  <si>
    <t>PEKIN COMM H S DIST 303</t>
  </si>
  <si>
    <t>PEKIN PUBLIC SCHOOL DIST 108</t>
  </si>
  <si>
    <t>CREVE COEUR SCHOOL DISTRICT 76</t>
  </si>
  <si>
    <t>SHAWNEE C U SCH DIST 84</t>
  </si>
  <si>
    <t>TOWNSHIP HIGH SCHOOL DIST 113</t>
  </si>
  <si>
    <t>DISTRICT 50 SCHOOLS</t>
  </si>
  <si>
    <t>CENTRAL SCHOOL DISTRICT 51</t>
  </si>
  <si>
    <t>ALBERS SCHOOL DISTRICT 63</t>
  </si>
  <si>
    <t>LAKE FOREST COMM H S DISTRICT 115</t>
  </si>
  <si>
    <t>WASHINGTON COMM H S DIST 308</t>
  </si>
  <si>
    <t>MASSAC UNIT DISTRICT #1</t>
  </si>
  <si>
    <t>CANTON UNION SCHOOL DIST 66</t>
  </si>
  <si>
    <t>MORTON C U SCHOOL DISTRICT 709</t>
  </si>
  <si>
    <t>ALDEN HEBRON SCHOOL DIST 19</t>
  </si>
  <si>
    <t>MOUNT VERNON SCHOOL DIST 80</t>
  </si>
  <si>
    <t>RANKIN COMMUNITY SCHOOL DIST 98</t>
  </si>
  <si>
    <t>ERIE COMM UNIT SCH DIST 1</t>
  </si>
  <si>
    <t>COBDEN SCH UNIT DIST 17</t>
  </si>
  <si>
    <t>THORNTON SCHOOL DISTRICT 154</t>
  </si>
  <si>
    <t>WASHINGTON SCHOOL DIST 52</t>
  </si>
  <si>
    <t>MIDLAND COMMUNITY UNIT DIST 7</t>
  </si>
  <si>
    <t>STREATOR ELEM SCHOOL DIST 44</t>
  </si>
  <si>
    <t>JOPPA-MAPLE GROVE UNIT DIST 38</t>
  </si>
  <si>
    <t>MARSEILLES ELEM SCHOOL DIST 150</t>
  </si>
  <si>
    <t>NORTH CHICAGO SCHOOL DIST 187</t>
  </si>
  <si>
    <t>METAMORA TWP H S DIST 122</t>
  </si>
  <si>
    <t>CHARLESTON C U SCHOOL DIST 1</t>
  </si>
  <si>
    <t>WABASH C U SCH DIST 348</t>
  </si>
  <si>
    <t>LEROY COMMUNITY UNIT SCH DIST 2</t>
  </si>
  <si>
    <t>HENRY-SENACHWINE CUSD 5</t>
  </si>
  <si>
    <t>PERU ELEM SCHOOL DISTRICT 124</t>
  </si>
  <si>
    <t>HINSDALE C C SCHOOL DIST 181</t>
  </si>
  <si>
    <t>CARLYLE C U SCHOOL DISTRICT 1</t>
  </si>
  <si>
    <t>EAST DUBUQUE UNIT SCH DIST 119</t>
  </si>
  <si>
    <t>W HARVEY-DIXMOOR PUB SCH DIST147</t>
  </si>
  <si>
    <t>KILDEER COUNTRYSIDE C C S DIST 96</t>
  </si>
  <si>
    <t>SOUTH PEKIN SCHOOL DIST 137</t>
  </si>
  <si>
    <t>TREMONT COMM UNIT DIST 702</t>
  </si>
  <si>
    <t>ROCK ISLAND SCHOOL DISTRICT 41</t>
  </si>
  <si>
    <t>BUNKER HILL C U SCHOOL DIST 8</t>
  </si>
  <si>
    <t>COLONA SCHOOL DISTRICT 190</t>
  </si>
  <si>
    <t>EAST PEORIA COMM H S DIST 309</t>
  </si>
  <si>
    <t>ARGENTA-OREANA COMM UNIT SCH D 1</t>
  </si>
  <si>
    <t>LA SALLE-PERU TWP H S D 120</t>
  </si>
  <si>
    <t>IROQUOIS CO C U SCHOOL DIST 9</t>
  </si>
  <si>
    <t>MOLINE UNIT SCHOOL DISTRICT 40</t>
  </si>
  <si>
    <t>SOUTH WILMINGTON CONS SCH DIST 74</t>
  </si>
  <si>
    <t>DEER CREEK-MACKINAW CUSD 701</t>
  </si>
  <si>
    <t>DIMMICK CONSOLIDATED UNIT 175</t>
  </si>
  <si>
    <t>MILLSTADT C C  SCH DIST 160</t>
  </si>
  <si>
    <t>HERRIN C U SCH DIST 4</t>
  </si>
  <si>
    <t>JACKSONVILLE SCHOOL DIST 117</t>
  </si>
  <si>
    <t>HARRISBURG C U SCHOOL DIST 3</t>
  </si>
  <si>
    <t>SENECA COMM CONS SCH DIST 170</t>
  </si>
  <si>
    <t>GERMANTOWN SCHOOL DISTRICT 60</t>
  </si>
  <si>
    <t>FORD HEIGHTS SCHOOL DISTRICT 169</t>
  </si>
  <si>
    <t>SUMMERSVILLE SCHOOL DIST 79</t>
  </si>
  <si>
    <t>MERIDIAN C U SCH DISTRICT 101</t>
  </si>
  <si>
    <t>EAST PEORIA SCHOOL DISTRICT 86</t>
  </si>
  <si>
    <t>BELLE VALLEY SCHOOL DIST 119</t>
  </si>
  <si>
    <t>SPRING LAKE C C SCH DIST 606</t>
  </si>
  <si>
    <t>BELLEVILLE TWP HS DIST 201</t>
  </si>
  <si>
    <t>STEGER SCHOOL DISTRICT 194</t>
  </si>
  <si>
    <t>METAMORA C C SCH DIST 1</t>
  </si>
  <si>
    <t>LICK CREEK C C SCH DISTRICT 16</t>
  </si>
  <si>
    <t>BRIMFIELD C U SCHOOL DIST 309</t>
  </si>
  <si>
    <t>SCHOOL DISTRICT 46</t>
  </si>
  <si>
    <t>ROBINSON C U SCHOOL DIST 2</t>
  </si>
  <si>
    <t>MCLEAN COUNTY UNIT DIST NO 5</t>
  </si>
  <si>
    <t>ELEM SCHOOL DISTRICT 159</t>
  </si>
  <si>
    <t>WAUCONDA COMM UNIT S DIST 118</t>
  </si>
  <si>
    <t>STREATOR TWP H S DIST 40</t>
  </si>
  <si>
    <t>WILLIAMSVILLE C U SCHOOL DIST 15</t>
  </si>
  <si>
    <t>WOLF BRANCH SCH DIST 113</t>
  </si>
  <si>
    <t>COULTERVILLE UNIT SCHOOL DIST 1</t>
  </si>
  <si>
    <t>MARION COMM UNIT SCH DIST 2</t>
  </si>
  <si>
    <t>FREEPORT SCHOOL DIST 145</t>
  </si>
  <si>
    <t>HAMPTON SCHOOL DISTRICT 29</t>
  </si>
  <si>
    <t>MILLBURN C C SCHOOL DIST 24</t>
  </si>
  <si>
    <t>ZEIGLER-ROYALTON C U S DIST 188</t>
  </si>
  <si>
    <t>SENECA TWP H S DIST 160</t>
  </si>
  <si>
    <t>HILLSBORO COMM UNIT SCH DIST 3</t>
  </si>
  <si>
    <t>CARLINVILLE C U SCHOOL DIST 1</t>
  </si>
  <si>
    <t>BRADFORD COMM UNIT SCH DIST 1</t>
  </si>
  <si>
    <t>OHIO COMM CONS SCHOOL DIST 17</t>
  </si>
  <si>
    <t>UNITED TWP HS DISTRICT 30</t>
  </si>
  <si>
    <t>EASTLAND COMM UNIT SCH DIST 308</t>
  </si>
  <si>
    <t>LAKE BLUFF ELEM SCHOOL DIST 65</t>
  </si>
  <si>
    <t>SPRINGFIELD SCHOOL DISTRICT 186</t>
  </si>
  <si>
    <t>EAST MOLINE SCHOOL DISTRICT 37</t>
  </si>
  <si>
    <t>OHIO COMMUNITY H S DIST 505</t>
  </si>
  <si>
    <t>DU QUOIN C U SCHOOL DISTRICT 300</t>
  </si>
  <si>
    <t>BARTELSO SCHOOL DISTRICT 57</t>
  </si>
  <si>
    <t>SILVIS SCHOOL DISTRICT 34</t>
  </si>
  <si>
    <t>PRINCETON ELEM SCHOOL DIST 115</t>
  </si>
  <si>
    <t>REED CUSTER C U SCH DIST 255U</t>
  </si>
  <si>
    <t>WHITESIDE SCHOOL DIST 115</t>
  </si>
  <si>
    <t>GRANITE CITY C U SCHOOL DIST 9</t>
  </si>
  <si>
    <t>WAVERLY C U SCHOOL DIST 6</t>
  </si>
  <si>
    <t>COAL CITY C U SCHOOL DISTRICT 1</t>
  </si>
  <si>
    <t>ADLAI E STEVENSON DIST 125</t>
  </si>
  <si>
    <t>WILL COUNTY SCHOOL DISTRICT 92</t>
  </si>
  <si>
    <t>HARMONY EMGE SCHOOL DIST 175</t>
  </si>
  <si>
    <t>MERIDIAN COMM UNIT SCH DIST 15</t>
  </si>
  <si>
    <t>DELAVAN COMM UNIT DIST 703</t>
  </si>
  <si>
    <t>LINCOLN COMM H S DIST 404</t>
  </si>
  <si>
    <t>DIAMOND LAKE SCHOOL DIST 76</t>
  </si>
  <si>
    <t>WETHERSFIELD C U SCH DIST 230</t>
  </si>
  <si>
    <t>MT VERNON TWP H S DIST 201</t>
  </si>
  <si>
    <t>CARRIER MILLS-STONEFORT CUSD 2</t>
  </si>
  <si>
    <t>HIGH MOUNT SCHOOL DIST 116</t>
  </si>
  <si>
    <t>PONTIAC-W HOLLIDAY SCH DIST 105</t>
  </si>
  <si>
    <t>GALENA UNIT SCHOOL DIST 120</t>
  </si>
  <si>
    <t>ROCHESTER COMM UNIT SCH DIST 3A</t>
  </si>
  <si>
    <t>CARBON CLIFF-BARSTOW SCH DIST 36</t>
  </si>
  <si>
    <t>PRINCETON HIGH SCH DIST 500</t>
  </si>
  <si>
    <t>SOUTH FORK SCHOOL DISTRICT 14</t>
  </si>
  <si>
    <t>SULLIVAN C U SCHOOL DIST 300</t>
  </si>
  <si>
    <t>ROCK FALLS ELEMENTARY SCH DIST 13</t>
  </si>
  <si>
    <t>OREGON C U SCHOOL DIST-220</t>
  </si>
  <si>
    <t>WEST LINCOLN-BROADWELL E S D #92</t>
  </si>
  <si>
    <t>GRANT COMM CONS SCH DIST 110</t>
  </si>
  <si>
    <t>MENDOTA C C SCHOOL DIST 289</t>
  </si>
  <si>
    <t>LAKE VILLA C C SCHOOL DIST 41</t>
  </si>
  <si>
    <t>RONDOUT SCHOOL DIST 72</t>
  </si>
  <si>
    <t>SPRING VALLEY C C SCH DIST 99</t>
  </si>
  <si>
    <t>MENDOTA TWP H S DIST 280</t>
  </si>
  <si>
    <t>DONGOLA SCH UNIT DIST 66</t>
  </si>
  <si>
    <t>STERLING C U DIST 5</t>
  </si>
  <si>
    <t>LAKE ZURICH C U SCH DIST 95</t>
  </si>
  <si>
    <t>OGLESBY ELEM SCH DIST 125</t>
  </si>
  <si>
    <t>UNION SCHOOL DIST 81</t>
  </si>
  <si>
    <t>LIBERTYVILLE COMM H SCH DIST 128</t>
  </si>
  <si>
    <t>FAIRFIELD PUBLIC SCHOOL DIST 112</t>
  </si>
  <si>
    <t>MONMOUTH-ROSEVILLE</t>
  </si>
  <si>
    <t>DANVILLE C C SCHOOL DIST 118</t>
  </si>
  <si>
    <t>SANGAMON VALLEY CUSD 9</t>
  </si>
  <si>
    <t>CARTERVILLE C U SCH DIST 5</t>
  </si>
  <si>
    <t>LINCOLNSHIRE-PRAIRIEVIEW S D 103</t>
  </si>
  <si>
    <t>PRINCEVILLE C U SCH DIST 326</t>
  </si>
  <si>
    <t>ROCK FALLS TWP H S DIST 301</t>
  </si>
  <si>
    <t>ROCKRIDGE C U SCHOOL DIST 300</t>
  </si>
  <si>
    <t>MT ZION COMM UNIT SCH DIST 3</t>
  </si>
  <si>
    <t>NAUVOO-COLUSA C U S DIST 325</t>
  </si>
  <si>
    <t>RIVERDALE C U SCHOOL DIST 100</t>
  </si>
  <si>
    <t>NEW HOLLAND-MIDDLETOWN E DIST 88</t>
  </si>
  <si>
    <t>SUMMIT HILL SCHOOL DIST 161</t>
  </si>
  <si>
    <t>MILLER TWP CC SCH DIST 210</t>
  </si>
  <si>
    <t>QUINCY SCHOOL DISTRICT 172</t>
  </si>
  <si>
    <t>AMBOY COMM UNIT SCHOOL DIST 272</t>
  </si>
  <si>
    <t>ARCOLA C U SCHOOL DISTRICT 306</t>
  </si>
  <si>
    <t>MATTOON C U SCHOOL DIST 2</t>
  </si>
  <si>
    <t>RIVERVIEW C C SCHOOL DISTRICT 2</t>
  </si>
  <si>
    <t>HINSDALE TWP H S DIST 86</t>
  </si>
  <si>
    <t>ALTON COMM UNIT SCHOOL DIST 11</t>
  </si>
  <si>
    <t>HAMILTON CO C U SCHOOL DIST 10</t>
  </si>
  <si>
    <t>ST LIBORY CONS SCH DIST 30</t>
  </si>
  <si>
    <t>BALL CHATHAM C U SCHOOL DIST 5</t>
  </si>
  <si>
    <t>GRAND RIDGE C C SCHOOL DIST 95</t>
  </si>
  <si>
    <t>GRANT PARK C U  SCHOOL DIST 6</t>
  </si>
  <si>
    <t>VIENNA SCHOOL DIST 55</t>
  </si>
  <si>
    <t>WARREN TWP HIGH SCH DIST 121</t>
  </si>
  <si>
    <t>MCCLELLAN C C SCHOOL DIST 12</t>
  </si>
  <si>
    <t>FARMINGTON CENTRAL C U S D 265</t>
  </si>
  <si>
    <t>APTAKISIC-TRIPP C C S DIST 102</t>
  </si>
  <si>
    <t>BUTLER SCHOOL DISTRICT 53</t>
  </si>
  <si>
    <t>VILLA GROVE C U SCH DIST 302</t>
  </si>
  <si>
    <t>KEWANEE COMM UNIT SCH DIST 229</t>
  </si>
  <si>
    <t>CRAB ORCHARD C U SCH DIST 3</t>
  </si>
  <si>
    <t>HAWTHORN C C SCHOOL DIST 73</t>
  </si>
  <si>
    <t>DESOTO CONS SCHOOL DISTRICT 86</t>
  </si>
  <si>
    <t>HARTSBURG EMDEN C U S DIST 21</t>
  </si>
  <si>
    <t>TRI VALLEY C U SCHOOL DISTRICT 3</t>
  </si>
  <si>
    <t>NASHVILLE C C SCH DISTRICT 49</t>
  </si>
  <si>
    <t>RIDGEVIEW COMM UNIT SCH DIST 19</t>
  </si>
  <si>
    <t>CLINTON C U SCHOOL DIST 15</t>
  </si>
  <si>
    <t>GURNEE SCHOOL DIST 56</t>
  </si>
  <si>
    <t>ELMWOOD C U SCHOOL DISTRICT 322</t>
  </si>
  <si>
    <t>COMM UNIT SCH DIST 3 FULTON CTY</t>
  </si>
  <si>
    <t>ST ROSE SCHOOL DISTRICT 14-15</t>
  </si>
  <si>
    <t>HAMILTON C C SCHOOL DIST 328</t>
  </si>
  <si>
    <t>FREEBURG C C SCHOOL DIST 70</t>
  </si>
  <si>
    <t>SHILOH VILLAGE SCHOOL DIST 85</t>
  </si>
  <si>
    <t>EAST ALTON SCHOOL DISTRICT 13</t>
  </si>
  <si>
    <t>DIXON UNIT SCHOOL DIST 170</t>
  </si>
  <si>
    <t>CENTRAL COMMUNITY H S DIST 71</t>
  </si>
  <si>
    <t>EDINBURG C U SCH DIST 4</t>
  </si>
  <si>
    <t>EDWARDS COUNTY C U SCH DIST 1</t>
  </si>
  <si>
    <t>BREESE SCHOOL DISTRICT 12</t>
  </si>
  <si>
    <t>WOODLAND C C SCHOOL DIST 50</t>
  </si>
  <si>
    <t>STARK COUNTY C U SCH DIST 100</t>
  </si>
  <si>
    <t>ROCKDALE SCHOOL DISTRICT 84</t>
  </si>
  <si>
    <t>ROME COMM CONS SCHOOL DIST 2</t>
  </si>
  <si>
    <t>EUREKA C U DIST 140</t>
  </si>
  <si>
    <t>BUSHNELL PRAIRIE CITY CUS D 170</t>
  </si>
  <si>
    <t>LIBERTYVILLE SCHOOL DIST 70</t>
  </si>
  <si>
    <t>LISLE C U SCH DIST 202</t>
  </si>
  <si>
    <t>SIGNAL HILL SCH DIST 181</t>
  </si>
  <si>
    <t>CENTRALIA SCHOOL DIST 135</t>
  </si>
  <si>
    <t>MANTENO COMM UNIT SCH DIST 5</t>
  </si>
  <si>
    <t>PENNOYER SCHOOL DIST 79</t>
  </si>
  <si>
    <t>OLYMPIA C U SCHOOL DIST 16</t>
  </si>
  <si>
    <t>PONTIAC C C SCHOOL DIST 429</t>
  </si>
  <si>
    <t>JOHNSTON CITY C U SCH DIST 1</t>
  </si>
  <si>
    <t>TAYLORVILLE C U SCH DIST 3</t>
  </si>
  <si>
    <t>GALESBURG C U SCHOOL DIST 205</t>
  </si>
  <si>
    <t>ORION COMM UNIT SCHOOL DIST 223</t>
  </si>
  <si>
    <t>PLEASANT PLAINS C U SCHOOL DIST 8</t>
  </si>
  <si>
    <t>LEXINGTON C U SCH DIST 7</t>
  </si>
  <si>
    <t>VANDALIA C U SCH DIST 203</t>
  </si>
  <si>
    <t>CAIRO UNIT SCHOOL DISTRICT 1</t>
  </si>
  <si>
    <t>PANA COMM UNIT SCHOOL DIST 8</t>
  </si>
  <si>
    <t>FISHER C U SCHOOL DISTRICT 1</t>
  </si>
  <si>
    <t>DURAND C U SCH DIST 322</t>
  </si>
  <si>
    <t>SALEM SCHOOL DIST 111</t>
  </si>
  <si>
    <t>HERSCHER COMM UNIT SCH DIST 2</t>
  </si>
  <si>
    <t>RIVERTON C U SCHOOL DIST 14</t>
  </si>
  <si>
    <t>FREMONT SCHOOL DIST 79</t>
  </si>
  <si>
    <t>SHIRLAND C C SCHOOL DIST 134</t>
  </si>
  <si>
    <t>CHESTER-EAST LINCOLN CCS DIST 61</t>
  </si>
  <si>
    <t>LEWISTOWN SCHOOL DIST 97</t>
  </si>
  <si>
    <t>EAST RICHLAND C U SCH DIST 1</t>
  </si>
  <si>
    <t>PEOTONE C U SCH DIST 207U</t>
  </si>
  <si>
    <t>MAZON-VERONA-KINSMAN ESD 2C</t>
  </si>
  <si>
    <t>ITASCA SCHOOL DIST 10</t>
  </si>
  <si>
    <t>WESCLIN C U SCHOOL DISTRICT 3</t>
  </si>
  <si>
    <t>WALLACE C C SCHOOL DIST 195</t>
  </si>
  <si>
    <t>FRANKFORT C C SCH DIST 157C</t>
  </si>
  <si>
    <t>PRAIRIEVIEW-OGDEN CCSD 197</t>
  </si>
  <si>
    <t>DALLAS ESD 327</t>
  </si>
  <si>
    <t>MASCOUTAH C U DISTRICT 19</t>
  </si>
  <si>
    <t>DELAND-WELDON C U SCH DIST 57</t>
  </si>
  <si>
    <t>CALHOUN COMM UNIT SCH DIST 40</t>
  </si>
  <si>
    <t>MOKENA SCHOOL DIST 159</t>
  </si>
  <si>
    <t>PRAIRIE GROVE C SCH DIST 46</t>
  </si>
  <si>
    <t>ARTHUR C U SCHOOL DIST 305</t>
  </si>
  <si>
    <t>BEMENT COMM UNIT SCHOOL DIST 5</t>
  </si>
  <si>
    <t>FREEBURG COMM H S DIST 77</t>
  </si>
  <si>
    <t>ST JOSEPH OGDEN C H S DIST 305</t>
  </si>
  <si>
    <t>GARDNER S WILMINGTON THS DIST 73</t>
  </si>
  <si>
    <t>GALVA COMM UNIT SCH DIST 224</t>
  </si>
  <si>
    <t>BOURBONNAIS SCHOOL DIST 53</t>
  </si>
  <si>
    <t>GIBSON CITY-MELVIN-SIBLEY CUSD 5</t>
  </si>
  <si>
    <t>WEST PRAIRIE</t>
  </si>
  <si>
    <t>MONTICELLO C U SCHOOL DIST 25</t>
  </si>
  <si>
    <t>DAMIANSVILLE SCHOOL DISTRICT 62</t>
  </si>
  <si>
    <t>GENESEO COMM UNIT SCH DIST 228</t>
  </si>
  <si>
    <t>TRI POINT C U SCH DIST 6-J</t>
  </si>
  <si>
    <t>NASHVILLE COMM H S DISTRICT 99</t>
  </si>
  <si>
    <t>KINNIKINNICK C C SCH DIST 131</t>
  </si>
  <si>
    <t>HEYWORTH C U SCH DIST 4</t>
  </si>
  <si>
    <t>ST GEORGE C C SCHOOL DIST 258</t>
  </si>
  <si>
    <t>BATAVIA UNIT SCHOOL DIST 101</t>
  </si>
  <si>
    <t>EDGAR COUNTY C U DIST 6</t>
  </si>
  <si>
    <t>MARISSA C U SCH DIST 40</t>
  </si>
  <si>
    <t>LADD COMM CONS SCHOOL DIST 94</t>
  </si>
  <si>
    <t>ABINGDON - AVON CUSD 276</t>
  </si>
  <si>
    <t>GARDNER COMM CONS SCH DIST 72C</t>
  </si>
  <si>
    <t>EL PASO-GRIDLEY CUSD 11</t>
  </si>
  <si>
    <t>CHAMPAIGN COMM UNIT SCH DIST 4</t>
  </si>
  <si>
    <t>ST JOSEPH C C SCHOOL DIST 169</t>
  </si>
  <si>
    <t>MUNDELEIN CONS HIGH SCH DIST 120</t>
  </si>
  <si>
    <t>CAMBRIDGE C U SCH DIST 227</t>
  </si>
  <si>
    <t>UNITED CUSD 304</t>
  </si>
  <si>
    <t>ROANOKE BENSON C U S DIST 60</t>
  </si>
  <si>
    <t>HALL HIGH SCH DIST 502</t>
  </si>
  <si>
    <t>COLLINSVILLE C U SCH DIST 10</t>
  </si>
  <si>
    <t>OTTAWA ELEM SCHOOL DIST 141</t>
  </si>
  <si>
    <t>BANNOCKBURN SCHOOL DIST 106</t>
  </si>
  <si>
    <t>ASHTON COMM UNIT SCH DIST 275</t>
  </si>
  <si>
    <t>COMMUNITY UNIT SCHOOL DIST 16</t>
  </si>
  <si>
    <t>WESTMONT C U SCHOOL DIST 201</t>
  </si>
  <si>
    <t>RIVER BEND COMM UNIT DIST 2</t>
  </si>
  <si>
    <t>HARLEM UNIT DIST 122</t>
  </si>
  <si>
    <t>NETTLE CREEK C C SCH DIST 24C</t>
  </si>
  <si>
    <t>BEARDSTOWN C U SCH DIST 15</t>
  </si>
  <si>
    <t>ST CHARLES C U SCHOOL DIST 303</t>
  </si>
  <si>
    <t>RILEY C C SCHOOL DIST 18</t>
  </si>
  <si>
    <t>LINCOLN WAY COMM H S DIST 210</t>
  </si>
  <si>
    <t>EAST ST LOUIS SCHOOL DIST 189</t>
  </si>
  <si>
    <t>BRADLEY BOURBONNAIS C HS D 307</t>
  </si>
  <si>
    <t>OKAW Valley CUSD 302</t>
  </si>
  <si>
    <t>SCALES MOUND C U SCH DISTRICT 211</t>
  </si>
  <si>
    <t>BETHEL SCHOOL DISTRICT 82</t>
  </si>
  <si>
    <t>BOND CO C U SCHOOL DIST 2</t>
  </si>
  <si>
    <t>BENTON COMM CONS SCH DIST 47</t>
  </si>
  <si>
    <t>CARTHAGE ESD 317</t>
  </si>
  <si>
    <t>EDWARDSVILLE C U SCHOOL DIST 7</t>
  </si>
  <si>
    <t>BETHALTO C U SCHOOL DIST 8</t>
  </si>
  <si>
    <t>CHANNAHON SCHOOL DISTRICT 17</t>
  </si>
  <si>
    <t>WALTONVILLE C U SCHOOL DIST 1</t>
  </si>
  <si>
    <t>ARMSTRONG-ELLIS CONS SCH DIST 61</t>
  </si>
  <si>
    <t>HIGHLAND COMM UNIT SCH DIST 5</t>
  </si>
  <si>
    <t>OTTAWA TWP H S DIST 140</t>
  </si>
  <si>
    <t>SCHUYLER-INDUSTRY</t>
  </si>
  <si>
    <t>MIDWEST CENTRAL CUSD 191</t>
  </si>
  <si>
    <t>MUNDELEIN ELEM SCHOOL DIST 75</t>
  </si>
  <si>
    <t>ILLINI WEST H S DIST 307</t>
  </si>
  <si>
    <t>BRUSSELS COMM UNIT SCHOOL DIST 42</t>
  </si>
  <si>
    <t>PECATONICA C U SCH DIST 321</t>
  </si>
  <si>
    <t>NEW ATHENS C U SCHOOL DIST 60</t>
  </si>
  <si>
    <t>GENEVA COMM UNIT SCH DIST 304</t>
  </si>
  <si>
    <t>NORTH MAC CUSD 34</t>
  </si>
  <si>
    <t>NAPERVILLE C U DIST 203</t>
  </si>
  <si>
    <t>TAMAROA SCHOOL DIST 5</t>
  </si>
  <si>
    <t>ANTIOCH COMM HIGH SCH DIST 117</t>
  </si>
  <si>
    <t>R O W V A COMM UNIT SCH DIST 208</t>
  </si>
  <si>
    <t>WOOD DALE SCHOOL DISTRICT 7</t>
  </si>
  <si>
    <t>LEBANON COMM UNIT SCH DIST 9</t>
  </si>
  <si>
    <t>FENTON COMM H S DIST 100</t>
  </si>
  <si>
    <t>FRANKLIN C U SCHOOL DISTRICT 1</t>
  </si>
  <si>
    <t>BENJAMIN SCHOOL DISTRICT 25</t>
  </si>
  <si>
    <t>BENSENVILLE SCHOOL DISTRICT 2</t>
  </si>
  <si>
    <t>KNOXVILLE C U SCHOOL DIST 202</t>
  </si>
  <si>
    <t>ROXANA COMM UNIT SCHOOL DIST 1</t>
  </si>
  <si>
    <t>LISBON COMM CONS SCH DIST 90</t>
  </si>
  <si>
    <t>SOUTH BELOIT C U SCH DIST 320</t>
  </si>
  <si>
    <t>CHADWICK-MILLEDGEVILLE CUSD 399</t>
  </si>
  <si>
    <t>EFFINGHAM COMM UNIT SCH DIST 40</t>
  </si>
  <si>
    <t>FORRESTVILLE VALLEY C U S D 221</t>
  </si>
  <si>
    <t>MOMENCE COMM UNIT SCH DIST 1</t>
  </si>
  <si>
    <t>PEMBROKE C C SCHOOL DISTRICT 259</t>
  </si>
  <si>
    <t>PORTA COMM UNIT SCHOOL DIST 202</t>
  </si>
  <si>
    <t>GILLESPIE COMM UNIT SCH DIST 7</t>
  </si>
  <si>
    <t>SHERRARD COMM UNIT SCH DIST 200</t>
  </si>
  <si>
    <t>LOWPOINT-WASHBURN C U S DIST 21</t>
  </si>
  <si>
    <t>NEWARK COMM H S DIST 18</t>
  </si>
  <si>
    <t>PONTIAC TWP H S DIST 90</t>
  </si>
  <si>
    <t>INDIAN PRAIRIE C U SCH DIST 204</t>
  </si>
  <si>
    <t>NEWARK COMM CONS SCH DIST 66</t>
  </si>
  <si>
    <t>ARMSTRONG TWP HS DIST 225</t>
  </si>
  <si>
    <t>MT PULASKI COMM UNIT DIST 23</t>
  </si>
  <si>
    <t>MAERCKER SCHOOL DISTRICT 60</t>
  </si>
  <si>
    <t>TUSCOLA C U SCHOOL DIST 301</t>
  </si>
  <si>
    <t>SHILOH COMM UNIT SCH DIST 1</t>
  </si>
  <si>
    <t>MILFORD AREA PUBLIC SCHL DIST 124</t>
  </si>
  <si>
    <t>CENTRAL COMM UNIT SCHOOL DIST 4</t>
  </si>
  <si>
    <t>KANKAKEE SCHOOL DIST 111</t>
  </si>
  <si>
    <t>SPRING GARDEN CONS SCHL DIST 178</t>
  </si>
  <si>
    <t>LOCKPORT TWP HS DIST 205</t>
  </si>
  <si>
    <t>CASS SCHOOL DIST 63</t>
  </si>
  <si>
    <t>HONONEGAH COMM H S DIST 207</t>
  </si>
  <si>
    <t>COMMUNITY CONS SCH DIST 204</t>
  </si>
  <si>
    <t>BROOKLYN UNIT DISTRICT 188</t>
  </si>
  <si>
    <t>CRESTON COMM CONS SCHOOL DIST 161</t>
  </si>
  <si>
    <t>VIENNA H S DISTRICT 133</t>
  </si>
  <si>
    <t>CAHOKIA COMM UNIT SCH DIST 187</t>
  </si>
  <si>
    <t>ORANGEVILLE C U SCHOOL DIST 203</t>
  </si>
  <si>
    <t>WOODRIDGE SCHOOL DIST 68</t>
  </si>
  <si>
    <t>OAKLAND C U SCHOOL DIST 5</t>
  </si>
  <si>
    <t>COMMUNITY UNIT SCH DIST 2</t>
  </si>
  <si>
    <t>RANTOUL CITY SCHOOL DIST 137</t>
  </si>
  <si>
    <t>JASPER COMM CONS SCHOOL DIST 17</t>
  </si>
  <si>
    <t>SESSER-VALIER COMM UNIT S D 196</t>
  </si>
  <si>
    <t>MARENGO COMM HS DIST 154</t>
  </si>
  <si>
    <t>WEST CENTRAL</t>
  </si>
  <si>
    <t>CARROLLTON C U SCHOOL DIST 1</t>
  </si>
  <si>
    <t>TRI CITY COMM UNIT SCH DIST 1</t>
  </si>
  <si>
    <t>ROCKFORD SCHOOL DIST 205</t>
  </si>
  <si>
    <t>GREENFIELD C U SCHOOL DIST 10</t>
  </si>
  <si>
    <t>DAKOTA COMM UNIT SCH DIST 201</t>
  </si>
  <si>
    <t>HAVANA COMM UNIT SCHOOL DIST 126</t>
  </si>
  <si>
    <t>GOWER SCHOOL DIST 62</t>
  </si>
  <si>
    <t>SMITHTON C C SCHOOL DIST 130</t>
  </si>
  <si>
    <t>MERCER COUNTY SD 404</t>
  </si>
  <si>
    <t>BEECHER C U SCH DIST 200U</t>
  </si>
  <si>
    <t>FIELD COMM CONS SCHOOL DIST 3</t>
  </si>
  <si>
    <t>NEW LENOX SCHOOL DIST 122</t>
  </si>
  <si>
    <t>DEPUE UNIT SCHOOL DIST 103</t>
  </si>
  <si>
    <t>FAIRFIELD COMM H S DIST 225</t>
  </si>
  <si>
    <t>CENTRAL CITY SCHOOL DIST 133</t>
  </si>
  <si>
    <t>STEWARD ELEM SCHOOL DIST 220</t>
  </si>
  <si>
    <t>BEECHER CITY C U SCHOOL DIST 20</t>
  </si>
  <si>
    <t>WILMINGTON C U SCH DIST 209U</t>
  </si>
  <si>
    <t>HOMER COMM CONS SCH DIST 33C</t>
  </si>
  <si>
    <t>ST ANNE COMM H S DIST 302</t>
  </si>
  <si>
    <t>LITCHFIELD C U SCHOOL DIST 12</t>
  </si>
  <si>
    <t>WATERLOO COMM UNIT SCH DIST 5</t>
  </si>
  <si>
    <t>POLO COMM UNIT SCHOOL DIST 222</t>
  </si>
  <si>
    <t>ST ELMO C U SCHOOL DIST 202</t>
  </si>
  <si>
    <t>BLUE RIDGE COMM UNIT SCH DIST 18</t>
  </si>
  <si>
    <t>LOSTANT COMM UNIT SCH DIST 425</t>
  </si>
  <si>
    <t>DARIEN SCHOOL DIST 61</t>
  </si>
  <si>
    <t>BRADLEY SCHOOL DIST 61</t>
  </si>
  <si>
    <t>LENA WINSLOW C U SCH DIST 202</t>
  </si>
  <si>
    <t>LA HARPE CUSD 347</t>
  </si>
  <si>
    <t>POSEN-ROBBINS EL SCH DIST 143-5</t>
  </si>
  <si>
    <t>POPE CO COMM UNIT DIST 1</t>
  </si>
  <si>
    <t>LOMBARD SCHOOL DISTRICT 44</t>
  </si>
  <si>
    <t>GLEN ELLYN C C SCHOOL DIST 89</t>
  </si>
  <si>
    <t>MARENGO-UNION ELEM CONS DIST 165</t>
  </si>
  <si>
    <t>ST ANNE C C SCHOOL DIST 256</t>
  </si>
  <si>
    <t>BELVIDERE C U SCH DIST 100</t>
  </si>
  <si>
    <t>WEST CARROLL</t>
  </si>
  <si>
    <t>ANTIOCH C C SCHOOL DISTRICT 34</t>
  </si>
  <si>
    <t>SHELBYVILLE C U SCHOOL DIST 4</t>
  </si>
  <si>
    <t>INDIAN CREEK COMM UNIT DIST 425</t>
  </si>
  <si>
    <t>NEOGA COMM UNIT SCHOOL DIST 3</t>
  </si>
  <si>
    <t>WINNEBAGO C U SCH DIST 323</t>
  </si>
  <si>
    <t>CARMI-WHITE COUNTY C U S DIST 5</t>
  </si>
  <si>
    <t>GRAYVILLE C U SCHOOL DIST 1</t>
  </si>
  <si>
    <t>DOWNERS GROVE GRADE SCH DIST 58</t>
  </si>
  <si>
    <t>CERRO GORDO C U SCHOOL DIST 100</t>
  </si>
  <si>
    <t>CASEY-WESTFIELD C U SCH DIST 4C</t>
  </si>
  <si>
    <t>ATHENS COMM UNIT SCH DIST 213</t>
  </si>
  <si>
    <t>COMMUNITY HIGH SCHOOL DIST 99</t>
  </si>
  <si>
    <t>URBANA SCHOOL DIST 116</t>
  </si>
  <si>
    <t>GRAYSLAKE COMM HIGH SCH DIST 127</t>
  </si>
  <si>
    <t>CUMBERLAND C U SCHOOL DIST 77</t>
  </si>
  <si>
    <t>DEKALB COMM UNIT SCH DIST 428</t>
  </si>
  <si>
    <t>ASTORIA COMM UNIT SCH DIST 1</t>
  </si>
  <si>
    <t>LELAND COMM UNIT SCH DIST 1</t>
  </si>
  <si>
    <t>AKIN COMM CONS SCHOOL DIST 91</t>
  </si>
  <si>
    <t>SELMAVILLE C C SCH DIST 10</t>
  </si>
  <si>
    <t>PAWNEE COMM UNIT SCHOOL DIST 11</t>
  </si>
  <si>
    <t>TOLONO C U SCHOOL DIST 7</t>
  </si>
  <si>
    <t>PRAIRIE CENTRAL C U SCHOOL DIST 8</t>
  </si>
  <si>
    <t>PRAIRIE HILL C C SCH DIST 133</t>
  </si>
  <si>
    <t>MEDINAH SCHOOL DISTRICT 11</t>
  </si>
  <si>
    <t>HIAWATHA C U SCHOOL DIST 426</t>
  </si>
  <si>
    <t>ANNAWAN COMM UNIT SCH DIST 226</t>
  </si>
  <si>
    <t>CRESCENT-IROQUOIS</t>
  </si>
  <si>
    <t>RANTOUL TOWNSHIP H S DIST 193</t>
  </si>
  <si>
    <t>CENTRALIA H S DIST 200</t>
  </si>
  <si>
    <t>ADDISON SCHOOL DIST 4</t>
  </si>
  <si>
    <t>NEW SIMPSON HILL CONS DIST 32</t>
  </si>
  <si>
    <t>BEACH PARK C C SCHOOL DIST 3</t>
  </si>
  <si>
    <t>AUBURN COMM UNIT SCHOOL DIST 10</t>
  </si>
  <si>
    <t>MORRISON COMM UNIT SCH DIST 6</t>
  </si>
  <si>
    <t>GLEN ELLYN SCHOOL DISTRICT 41</t>
  </si>
  <si>
    <t>CENTRAL SCHOOL DIST 104</t>
  </si>
  <si>
    <t>BISMARCK HENNING C U SCHOOL DIST</t>
  </si>
  <si>
    <t>ZION ELEMENTARY SCHOOL DISTRICT 6</t>
  </si>
  <si>
    <t>CENTRAL A &amp; M C U DIST #21</t>
  </si>
  <si>
    <t>GRASS LAKE SCHOOL DIST 36</t>
  </si>
  <si>
    <t>FIELDCREST CUSD #6</t>
  </si>
  <si>
    <t>PALESTINE C U SCHOOL DIST 3</t>
  </si>
  <si>
    <t>BUREAU VALLEY CUSD 340</t>
  </si>
  <si>
    <t>SANDOVAL C U SCHOOL DIST 501</t>
  </si>
  <si>
    <t>O FALLON TWP HIGH SCH DIST 203</t>
  </si>
  <si>
    <t>CISSNA PARK COMM UNIT SCH DIST 6</t>
  </si>
  <si>
    <t>THOMASBORO C C SCHOOL DIST 130</t>
  </si>
  <si>
    <t>SALEM COMM H S DIST 600</t>
  </si>
  <si>
    <t>WARREN COMM UNIT SCHOOL DIST 205</t>
  </si>
  <si>
    <t>NORTH GREENE UNIT SCHOOL DIST 3</t>
  </si>
  <si>
    <t>COMMUNITY UNIT SCHOOL DIST 200</t>
  </si>
  <si>
    <t>ROCKTON SCH DIST 140</t>
  </si>
  <si>
    <t>ROSSVILLE-ALVIN CU SCH DIST 7</t>
  </si>
  <si>
    <t>ZION-BENTON TWP H S DIST 126</t>
  </si>
  <si>
    <t>PINCKNEYVILLE COMM H S DIST 101</t>
  </si>
  <si>
    <t>KANELAND C U SCHOOL DIST 302</t>
  </si>
  <si>
    <t>PEARL CITY C U SCH DIST 200</t>
  </si>
  <si>
    <t>OAKDALE C C SCHOOL DISTRICT 1</t>
  </si>
  <si>
    <t>COLUMBIA COMM UNIT SCH DIST 4</t>
  </si>
  <si>
    <t>VILLA PARK SCHOOL DIST 45</t>
  </si>
  <si>
    <t>GENOA KINGSTON C U S DIST 424</t>
  </si>
  <si>
    <t>LA MOILLE C U SCHOOL DIST 303</t>
  </si>
  <si>
    <t>COMMUNITY HIGH SCH DISTRICT 94</t>
  </si>
  <si>
    <t>CENTRAL COMM UNIT SCH DIST 301</t>
  </si>
  <si>
    <t>LAKE PARK COMM H S DIST 108</t>
  </si>
  <si>
    <t>HUNTLEY CONS SCHOOL DIST 158</t>
  </si>
  <si>
    <t>A C CENTRAL CUSD 262</t>
  </si>
  <si>
    <t>DU PAGE HIGH SCHOOL DIST 88</t>
  </si>
  <si>
    <t>SALT FORK CUD 512</t>
  </si>
  <si>
    <t>ESWOOD C C DISTRICT 269</t>
  </si>
  <si>
    <t>WOODSTOCK C U SCHOOL DIST 200</t>
  </si>
  <si>
    <t>PATOKA COMM UNIT SCH DIST 100</t>
  </si>
  <si>
    <t>SOUTHEASTERN C U SCH DIST 337</t>
  </si>
  <si>
    <t>AVISTON SCHOOL DISTRICT 21</t>
  </si>
  <si>
    <t>COMMUNITY CONS SCH DIST 180</t>
  </si>
  <si>
    <t>CENTURY COMM UNIT SCH DIST 100</t>
  </si>
  <si>
    <t>WINFIELD SCHOOL DISTRICT 34</t>
  </si>
  <si>
    <t>COMMUNITY HIGH SCHOOL DIST 155</t>
  </si>
  <si>
    <t>RICHLAND SCHOOL DIST 88A</t>
  </si>
  <si>
    <t>IROQUOIS WEST C U S DIST 10</t>
  </si>
  <si>
    <t>PAXTON-BUCKLEY-LODA CU DIST 10</t>
  </si>
  <si>
    <t>CRYSTAL LAKE C C SCH DIST 47</t>
  </si>
  <si>
    <t>VALLEY VIEW CUSD #365U</t>
  </si>
  <si>
    <t>TEUTOPOLIS C U SCHOOL DIST 50</t>
  </si>
  <si>
    <t>GLENBARD TWP H S DIST 87</t>
  </si>
  <si>
    <t>WINDSOR COMM UNIT SCH DIST 1</t>
  </si>
  <si>
    <t>FLORA COMM UNIT SCH DIST 35</t>
  </si>
  <si>
    <t>GRAYSLAKE C C SCHOOL DISTRICT 46</t>
  </si>
  <si>
    <t>MORRIS SCHOOL DISTRICT 54</t>
  </si>
  <si>
    <t>EMMONS SCHOOL DISTRICT 33</t>
  </si>
  <si>
    <t>STOCKTON C U SCHOOL DIST 206</t>
  </si>
  <si>
    <t>O FALLON C C SCHOOL DIST 90</t>
  </si>
  <si>
    <t>STAUNTON COMM UNIT SCH DIST 6</t>
  </si>
  <si>
    <t>BRACEVILLE SCHOOL DIST 75</t>
  </si>
  <si>
    <t>EAST ALTON-WOOD RIVER C H S D 14</t>
  </si>
  <si>
    <t>BENTON CONS HIGH SCHOOL DIST 103</t>
  </si>
  <si>
    <t>GIFFORD C C SCHOOL DIST 188</t>
  </si>
  <si>
    <t>PINCKNEYVILLE SCH DIST 50</t>
  </si>
  <si>
    <t>WEST CHICAGO SCHOOL DIST 33</t>
  </si>
  <si>
    <t>JOLIET TWP HS DIST 204</t>
  </si>
  <si>
    <t>TRIOPIA C U SCHOOL DISTRICT 27</t>
  </si>
  <si>
    <t>TROY COMM CONS SCH DIST 30C</t>
  </si>
  <si>
    <t>WEST WASHINGTON CO C U DIST 10</t>
  </si>
  <si>
    <t>PROPHETSTOWN-LYNDON-TAMPICO CUSD3</t>
  </si>
  <si>
    <t>PLAINFIELD SCHOOL DIST 202</t>
  </si>
  <si>
    <t>GREENVIEW C U SCH DIST 200</t>
  </si>
  <si>
    <t>PANHANDLE COMM UNIT SCH DIST 2</t>
  </si>
  <si>
    <t>HOOPESTON AREA C U SCH DIST 11</t>
  </si>
  <si>
    <t>MCHENRY C C SCHOOL DIST 15</t>
  </si>
  <si>
    <t>SOMONAUK C U SCHOOL DIST 432</t>
  </si>
  <si>
    <t>CRETE MONEE C U SCHOOL DIST 201U</t>
  </si>
  <si>
    <t>GEORGETOWN-RIDGE FARM C U D 4</t>
  </si>
  <si>
    <t>COMMUNITY CONSOLIDATED S D 93</t>
  </si>
  <si>
    <t>ALLENDALE C C SCHOOL DIST 17</t>
  </si>
  <si>
    <t>MARSHALL C U SCHOOL DIST 2C</t>
  </si>
  <si>
    <t>OBLONG C U SCHOOL DIST 4</t>
  </si>
  <si>
    <t>ROUND LAKE AREA SCHS - DIST 116</t>
  </si>
  <si>
    <t>MCHENRY COMM H S DIST 156</t>
  </si>
  <si>
    <t>OAKWOOD COMM UNIT DIST #76</t>
  </si>
  <si>
    <t>ALTAMONT COMM UNIT SCH DIST 10</t>
  </si>
  <si>
    <t>YORKVILLE COMM UNIT SCH DIST 115</t>
  </si>
  <si>
    <t>BLOOMINGDALE SCHOOL DISTRICT 13</t>
  </si>
  <si>
    <t>FOX RIVER GROVE CONS S D 3</t>
  </si>
  <si>
    <t>MERIDIAN C U SCH DIST 223</t>
  </si>
  <si>
    <t>LOCKPORT SCHOOL DIST 91</t>
  </si>
  <si>
    <t>PARIS COMM UNIT SCHOOL DIST 4</t>
  </si>
  <si>
    <t>MALDEN COMM CONS SCH DIST 84</t>
  </si>
  <si>
    <t>DONOVAN COMM UNIT SCHOOL DIST 3</t>
  </si>
  <si>
    <t>MONTMORENCY C C SCH DIST 145</t>
  </si>
  <si>
    <t>CARY C C SCHOOL DIST 26</t>
  </si>
  <si>
    <t>HINCKLEY BIG ROCK C U S D 429</t>
  </si>
  <si>
    <t>SANDWICH C U SCHOOL DIST 430</t>
  </si>
  <si>
    <t>DUPO COMM UNIT SCH DISTRICT 196</t>
  </si>
  <si>
    <t>NIPPERSINK SCHOOL DISTRICT 2</t>
  </si>
  <si>
    <t>RICHMOND-BURTON COMM H SC D 157</t>
  </si>
  <si>
    <t>WINTHROP HARBOR SCHOOL DIST 1</t>
  </si>
  <si>
    <t>FLANAGAN-CORNELL UNIT 74</t>
  </si>
  <si>
    <t>ODIN C U SCHOOL DIST 722</t>
  </si>
  <si>
    <t>WOODLAND C U S DIST 5</t>
  </si>
  <si>
    <t>RED HILL C U SCHOOL DIST 10</t>
  </si>
  <si>
    <t>SYCAMORE C U SCHOOL DIST 427</t>
  </si>
  <si>
    <t>CENTER CASS SCHOOL DIST 66</t>
  </si>
  <si>
    <t>MINOOKA COMM CONS S DIST 201</t>
  </si>
  <si>
    <t>HERITAGE COMM UNIT SCH DIST 8</t>
  </si>
  <si>
    <t>KEENEYVILLE SCHOOL DISTRICT 20</t>
  </si>
  <si>
    <t>FRANKFORT COMM UNIT SCH DIST 168</t>
  </si>
  <si>
    <t>KINGS CONSOLIDATED SCH DIST 144</t>
  </si>
  <si>
    <t>LIBERTY COMM UNIT SCHOOL DIST 2</t>
  </si>
  <si>
    <t>SALT CREEK SCHOOL DIST 48</t>
  </si>
  <si>
    <t>BROWNSTOWN C U SCH DIST 201</t>
  </si>
  <si>
    <t>V I T COMM UNIT SCH DISTRICT 2</t>
  </si>
  <si>
    <t>COMM UNIT SCH DIST 300</t>
  </si>
  <si>
    <t>GAVIN SCHOOL DIST 37</t>
  </si>
  <si>
    <t>SPOON RIVER VALLEY C U S DIST 4</t>
  </si>
  <si>
    <t>MORRISONVILLE C U SCH DIST 1</t>
  </si>
  <si>
    <t>NORTHWESTERN C U SCH DIST 2</t>
  </si>
  <si>
    <t>MANHATTAN SCHOOL DIST 114</t>
  </si>
  <si>
    <t>LUDLOW C C SCHOOL DIST 142</t>
  </si>
  <si>
    <t>ILLINI CENTRAL C U SCH DIST 189</t>
  </si>
  <si>
    <t>ASHLEY C C SCH DISTRICT 15</t>
  </si>
  <si>
    <t>AURORA WEST UNIT SCHOOL DIST 129</t>
  </si>
  <si>
    <t>OSWEGO COMM UNIT SCHOOL DIST 308</t>
  </si>
  <si>
    <t>RACCOON CONS SCHOOL DIST 1</t>
  </si>
  <si>
    <t>ROOKS CREEK C C SCH DIST 425</t>
  </si>
  <si>
    <t>JOHNSBURG C U SCHOOL DIST 12</t>
  </si>
  <si>
    <t>WESTVILLE C U SCHOOL DIST 2</t>
  </si>
  <si>
    <t>MULBERRY GROVE C U SCH DIST 1</t>
  </si>
  <si>
    <t>NORRIS CITY-OMAHA-ENFIELD CUSD 3</t>
  </si>
  <si>
    <t>IRVINGTON C C SCH DISTRICT 11</t>
  </si>
  <si>
    <t>HUTSONVILLE C U SCHOOL DIST 1</t>
  </si>
  <si>
    <t>FOX LAKE GRADE SCHOOL DIST 114</t>
  </si>
  <si>
    <t>MARQUARDT SCHOOL DISTRICT 15</t>
  </si>
  <si>
    <t>PIKELAND C U SCH DIST 10</t>
  </si>
  <si>
    <t>CAMP POINT C U SCHOOL DIST 3</t>
  </si>
  <si>
    <t>TRIAD COMM UNIT SCHOOL DIST 2</t>
  </si>
  <si>
    <t>SOUTHWESTERN C U SCH DIST 9</t>
  </si>
  <si>
    <t>POTOMAC C U SCH DIST 10</t>
  </si>
  <si>
    <t>RAMSEY COMM UNIT SCH DIST 204</t>
  </si>
  <si>
    <t>MARTINSVILLE C U SCH DIST 3C</t>
  </si>
  <si>
    <t>GRANT COMM H S DISTRICT 124</t>
  </si>
  <si>
    <t>BROWN COUNTY C U SCH DIST 1</t>
  </si>
  <si>
    <t>WOOD RIVER-HARTFORD ELEM S D 15</t>
  </si>
  <si>
    <t>WALTHAM C C SCHOOL DIST 185</t>
  </si>
  <si>
    <t>DWIGHT TWP H S DIST 230</t>
  </si>
  <si>
    <t>THOMPSONVILLE CUSD 174</t>
  </si>
  <si>
    <t>ELWOOD C C SCH DIST 203</t>
  </si>
  <si>
    <t>GALLATIN C U SCHOOL DISTRICT 7</t>
  </si>
  <si>
    <t>ELMHURST SCHOOL DIST 205</t>
  </si>
  <si>
    <t>BUNCOMBE CONS SCHOOL DIST 43</t>
  </si>
  <si>
    <t>TAFT SCHOOL DISTRICT 90</t>
  </si>
  <si>
    <t>VIRGINIA C U SCH DIST 64</t>
  </si>
  <si>
    <t>WINCHESTER C U SCH DIST 1</t>
  </si>
  <si>
    <t>HARRISON SCHOOL DISTRICT 36</t>
  </si>
  <si>
    <t>MOUNT OLIVE C U SCHOOL DIST 5</t>
  </si>
  <si>
    <t>CHANEY-MONGE SCH DISTRICT 88</t>
  </si>
  <si>
    <t>JASPER COUNTY COMM UNIT DIST 1</t>
  </si>
  <si>
    <t>ROSELLE SCHOOL DISTRICT 12</t>
  </si>
  <si>
    <t>MINOOKA COMM H S DISTRICT 111</t>
  </si>
  <si>
    <t>MAHOMET-SEYMOUR C U SCH DIST 3</t>
  </si>
  <si>
    <t>WARSAW COMM UNIT SCH DISTRICT 316</t>
  </si>
  <si>
    <t>GEFF C C SCHOOL DISTRICT 14</t>
  </si>
  <si>
    <t>ELVERADO C U SCHOOL DIST 196</t>
  </si>
  <si>
    <t>CYPRESS SCHOOL DIST 64</t>
  </si>
  <si>
    <t>PAYSON COMM UNIT SCHOOL DIST 1</t>
  </si>
  <si>
    <t>DWIGHT COMMON SCHOOL DIST 232</t>
  </si>
  <si>
    <t>SOUTH CENTRAL COMM UNIT DIST 401</t>
  </si>
  <si>
    <t>CORNELL C C SCH DIST 426</t>
  </si>
  <si>
    <t>OPDYKE-BELLE-RIVE CC SCH DIST 5</t>
  </si>
  <si>
    <t>JOLIET SCHOOL DIST 86</t>
  </si>
  <si>
    <t>EARLVILLE COMM UNIT SCH DIST 9</t>
  </si>
  <si>
    <t>GOREVILLE COMM UNIT DIST 1</t>
  </si>
  <si>
    <t>NORTH CLAY C U SCHOOL DISTRICT 25</t>
  </si>
  <si>
    <t>ODELL COMM CONS SCHOOL DIST 435</t>
  </si>
  <si>
    <t>STEWARDSON-STRASBURG CU DIST 5A</t>
  </si>
  <si>
    <t>SAUNEMIN C CONSOL SCH DIST 438</t>
  </si>
  <si>
    <t>JERSEY C U SCH DIST 100</t>
  </si>
  <si>
    <t>QUEEN BEE SCHOOL DISTRICT 16</t>
  </si>
  <si>
    <t>TONICA COMM CONS SCH DIST 79</t>
  </si>
  <si>
    <t>WESTERN CUSD 12</t>
  </si>
  <si>
    <t>VALMEYER COMM UNIT SCH DIST 3</t>
  </si>
  <si>
    <t>COMMUNITY UNIT SCHOOL DIST 4</t>
  </si>
  <si>
    <t>NOKOMIS COMM UNIT SCH DIST 22</t>
  </si>
  <si>
    <t>COWDEN-HERRICK CUD 3A</t>
  </si>
  <si>
    <t>BIG HOLLOW SCHOOL DIST 38</t>
  </si>
  <si>
    <t>PLEASANT HILL C U SCH DIST 3</t>
  </si>
  <si>
    <t>PLANO COMM UNIT SCHOOL DIST 88</t>
  </si>
  <si>
    <t>GRAND PRAIRIE C C SCH DIST 6</t>
  </si>
  <si>
    <t>LARAWAY C C SCHOOL DIST 70C</t>
  </si>
  <si>
    <t>RUTLAND C C SCHOOL DIST 230</t>
  </si>
  <si>
    <t>GRIGGSVILLE-PERRY C U SCH DIST 4</t>
  </si>
  <si>
    <t>WAYNE CITY C U SCHOOL DIST 100</t>
  </si>
  <si>
    <t>NORTH BOONE C U SCH DIST 200</t>
  </si>
  <si>
    <t>FARRINGTON C C SCHOOL DIST 99</t>
  </si>
  <si>
    <t>CLAY CITY COMM UNIT DIST 10</t>
  </si>
  <si>
    <t>KANSAS COMM UNIT SCHOOL DIST 3</t>
  </si>
  <si>
    <t>HARVARD C U SCHOOL DIST 50</t>
  </si>
  <si>
    <t>NEW HOPE C C SCHOOL DIST 6</t>
  </si>
  <si>
    <t>CHRISTOPHER UNIT 99</t>
  </si>
  <si>
    <t>NORTH WAYNE C U SCHOOL DIST 200</t>
  </si>
  <si>
    <t>FAIRMONT SCHOOL DISTRICT 89</t>
  </si>
  <si>
    <t>IUKA COMM CONS SCHOOL DIST 7</t>
  </si>
  <si>
    <t>SANDRIDGE SCHOOL DISTRICT 172</t>
  </si>
  <si>
    <t>KELL CONSOLIDATED SCHOOL DIST 2</t>
  </si>
  <si>
    <t>EWING NORTHERN C C DISTRICT 115</t>
  </si>
  <si>
    <t>NORTH WAMAC SCHOOL DISTRICT 186</t>
  </si>
  <si>
    <t>CHESTER N H SCHOOL DIST 122</t>
  </si>
  <si>
    <t>PRAIRIE DU ROCHER C C S D 134</t>
  </si>
  <si>
    <t>HARDIN CO COMM UNIT DIST 1</t>
  </si>
  <si>
    <t>AURORA EAST UNIT SCHOOL DIST 131</t>
  </si>
  <si>
    <t>PUTNAM CO C U SCHOOL DIST 535</t>
  </si>
  <si>
    <t>STEELEVILLE C U SCH DIST 138</t>
  </si>
  <si>
    <t>DIETERICH COMM UNIT SCH DIST 30</t>
  </si>
  <si>
    <t>SPARTA C U SCHOOL DIST 140</t>
  </si>
  <si>
    <t>MORRIS COMM HIGH SCH DIST 101</t>
  </si>
  <si>
    <t>MAROA FORSYTH C U SCH DIST 2</t>
  </si>
  <si>
    <t>CITY OF CHICAGO SCHOOL DIST 299</t>
  </si>
  <si>
    <t>WAUKEGAN C U SCHOOL DIST 60</t>
  </si>
  <si>
    <t>EGYPTIAN COMM UNIT SCH DIST 5</t>
  </si>
  <si>
    <t>CHESTER COMM UNIT SCH DIST 139</t>
  </si>
  <si>
    <t>RED BUD C U SCHOOL DIST 132</t>
  </si>
  <si>
    <t>LAWRENCE CO C U DISTRICT 20</t>
  </si>
  <si>
    <t>WILLOW GROVE SCHOOL DISTRICT 46</t>
  </si>
  <si>
    <t>DALZELL SCHOOL DISTRICT 98</t>
  </si>
  <si>
    <t>WARRENSBURG-LATHAM C U DIST 11</t>
  </si>
  <si>
    <t>ALWOOD COMM UNIT SCH DIST 225</t>
  </si>
  <si>
    <t>SARATOGA COMM CONS S DIST 60C</t>
  </si>
  <si>
    <t>SCOTT-MORGAN C U SCHOOL DIST 2</t>
  </si>
  <si>
    <t>* Certificates of Error are due at ISBE by April 30 and are not currently available.</t>
  </si>
  <si>
    <t>Old District ID</t>
  </si>
  <si>
    <t>New District ID</t>
  </si>
  <si>
    <t>Tax Rate Based on District Type</t>
  </si>
  <si>
    <t>EAV Adjustment</t>
  </si>
  <si>
    <t>0200200102200</t>
  </si>
  <si>
    <t>0200200502600</t>
  </si>
  <si>
    <t>4600500102600</t>
  </si>
  <si>
    <t>LADD ELEMENTARY 94</t>
  </si>
  <si>
    <t>4600901502600</t>
  </si>
  <si>
    <t>4600906402600</t>
  </si>
  <si>
    <t>4600926202600</t>
  </si>
  <si>
    <t>1001100102600</t>
  </si>
  <si>
    <t>1001100302600</t>
  </si>
  <si>
    <t>1001100402600</t>
  </si>
  <si>
    <t>1001100802600</t>
  </si>
  <si>
    <t>1001101402400</t>
  </si>
  <si>
    <t>2202900102600</t>
  </si>
  <si>
    <t>2202900202600</t>
  </si>
  <si>
    <t>2202900302600</t>
  </si>
  <si>
    <t>2202900402600</t>
  </si>
  <si>
    <t>2202906602500</t>
  </si>
  <si>
    <t>2202909702600</t>
  </si>
  <si>
    <t>2503301002600</t>
  </si>
  <si>
    <t>2703623502600</t>
  </si>
  <si>
    <t>MILFORD AREA DIST 124</t>
  </si>
  <si>
    <t>SPRING GARDEN CONS 178</t>
  </si>
  <si>
    <t>Woodlawn Unit 209</t>
  </si>
  <si>
    <t>Bluford Unit 318</t>
  </si>
  <si>
    <t>2504100102600</t>
  </si>
  <si>
    <t>2504100200400</t>
  </si>
  <si>
    <t>2504100300400</t>
  </si>
  <si>
    <t>2504100500400</t>
  </si>
  <si>
    <t>2504100600400</t>
  </si>
  <si>
    <t>2504101200400</t>
  </si>
  <si>
    <t>2504107900200</t>
  </si>
  <si>
    <t>2504108000200</t>
  </si>
  <si>
    <t>2504108200200</t>
  </si>
  <si>
    <t>2504109900400</t>
  </si>
  <si>
    <t>2504120101700</t>
  </si>
  <si>
    <t>0204400102600</t>
  </si>
  <si>
    <t>0204403200300</t>
  </si>
  <si>
    <t>0204404300300</t>
  </si>
  <si>
    <t>0204405500200</t>
  </si>
  <si>
    <t>0204406400200</t>
  </si>
  <si>
    <t>0204413301700</t>
  </si>
  <si>
    <t>ALLEN OTTER CREEK CCSD 65</t>
  </si>
  <si>
    <t>3505017500400</t>
  </si>
  <si>
    <t>DIMMICK C C SCHOOL DIST 175</t>
  </si>
  <si>
    <t>PAW PAW CUSD 271</t>
  </si>
  <si>
    <t>3805402102600</t>
  </si>
  <si>
    <t>3805402302600</t>
  </si>
  <si>
    <t>3805402700200</t>
  </si>
  <si>
    <t>3805406100400</t>
  </si>
  <si>
    <t>3805408800200</t>
  </si>
  <si>
    <t>3805409200400</t>
  </si>
  <si>
    <t>3805440401600</t>
  </si>
  <si>
    <t>ODIN PS DISTRICT 722</t>
  </si>
  <si>
    <t>4305900502600</t>
  </si>
  <si>
    <t>4305900702600</t>
  </si>
  <si>
    <t>3806012602600</t>
  </si>
  <si>
    <t>3806018902600</t>
  </si>
  <si>
    <t>3806019102600</t>
  </si>
  <si>
    <t>0206100102600</t>
  </si>
  <si>
    <t>0206103802600</t>
  </si>
  <si>
    <t>HUNTLEY COMMUNITY SCHOOL DIST 158</t>
  </si>
  <si>
    <t>3806520002600</t>
  </si>
  <si>
    <t>3806520202600</t>
  </si>
  <si>
    <t>3806521302600</t>
  </si>
  <si>
    <t>2706640402600</t>
  </si>
  <si>
    <t>1006800202600</t>
  </si>
  <si>
    <t>1006800302600</t>
  </si>
  <si>
    <t>1006801202600</t>
  </si>
  <si>
    <t>1006802202600</t>
  </si>
  <si>
    <t>4606900102600</t>
  </si>
  <si>
    <t>4606900602600</t>
  </si>
  <si>
    <t>4606901102600</t>
  </si>
  <si>
    <t>4606902702600</t>
  </si>
  <si>
    <t>4606911702200</t>
  </si>
  <si>
    <t>ARTHUR CUSD 305</t>
  </si>
  <si>
    <t>0207710002600</t>
  </si>
  <si>
    <t>0207710102600</t>
  </si>
  <si>
    <t>4307853502600</t>
  </si>
  <si>
    <t>EAST RICHLAND CUSD 1</t>
  </si>
  <si>
    <t>MOLINE-COAL VALLEY CUSD 40</t>
  </si>
  <si>
    <t>2208500502600</t>
  </si>
  <si>
    <t>4608600102600</t>
  </si>
  <si>
    <t>4608600202600</t>
  </si>
  <si>
    <t>0209101600400</t>
  </si>
  <si>
    <t>0209101702200</t>
  </si>
  <si>
    <t>0209103700400</t>
  </si>
  <si>
    <t>0209104300400</t>
  </si>
  <si>
    <t>0209106602200</t>
  </si>
  <si>
    <t>0209108101600</t>
  </si>
  <si>
    <t>0209108402600</t>
  </si>
  <si>
    <t>Salt Fork CUD 512</t>
  </si>
  <si>
    <t>2709423802600</t>
  </si>
  <si>
    <t>2709430402600</t>
  </si>
  <si>
    <t>5509800102600</t>
  </si>
  <si>
    <t>5509800202600</t>
  </si>
  <si>
    <t>5509800302600</t>
  </si>
  <si>
    <t>5509800502600</t>
  </si>
  <si>
    <t>5509800602600</t>
  </si>
  <si>
    <t>5509801300200</t>
  </si>
  <si>
    <t>5509802000200</t>
  </si>
  <si>
    <t>5509814500400</t>
  </si>
  <si>
    <t>5509830101700</t>
  </si>
  <si>
    <t>4310200100400</t>
  </si>
  <si>
    <t>4310200200400</t>
  </si>
  <si>
    <t>4310200602600</t>
  </si>
  <si>
    <t>4310201102600</t>
  </si>
  <si>
    <t>4310202102600</t>
  </si>
  <si>
    <t>4310206002600</t>
  </si>
  <si>
    <t>4310206900200</t>
  </si>
  <si>
    <t>4310212201700</t>
  </si>
  <si>
    <t>4310214002600</t>
  </si>
  <si>
    <t>Unit</t>
  </si>
  <si>
    <t>Elementary</t>
  </si>
  <si>
    <t>High School</t>
  </si>
  <si>
    <t>District Type</t>
  </si>
  <si>
    <t>Recalculated EAV Greater Than EAV Removed?</t>
  </si>
  <si>
    <t>Enterprise Zone Taxes Abated</t>
  </si>
  <si>
    <t>EAV Removed  from Calculation, As Reported by County Clerk</t>
  </si>
  <si>
    <t>Enterprise Zone Abatement Adjustment</t>
  </si>
  <si>
    <t>Line Where Value is Located on Enterprise Zone Abatement Calculator</t>
  </si>
  <si>
    <t>Line Where Value is Located on General Authority Abatement Calculator</t>
  </si>
  <si>
    <t>$ Amount of General Authority Taxes Abated, As Reported by County Clerk</t>
  </si>
  <si>
    <t>Tax Year 2018 Enterprise Zone Abatement Data</t>
  </si>
  <si>
    <t>Recalculated EAV Adjustment</t>
  </si>
  <si>
    <t>Evidence-Based Funding</t>
  </si>
  <si>
    <t>Enterprise Zone Abatement EAV Adjustment Calculator</t>
  </si>
  <si>
    <t>105 ILCS 5/18-8.15 (d) (B-5) and 35 ILCS 200/18-170</t>
  </si>
  <si>
    <t>Additional Information on Calculation Steps Can be Viewed by Clicking on the Input Field</t>
  </si>
  <si>
    <t>Tax rate based on district type:</t>
  </si>
  <si>
    <t>Re-calculated EAV Adjustment:</t>
  </si>
  <si>
    <t>Is the Re-calculated EAV Adjustment greater than the EAV removed as reported by the county clerk?</t>
  </si>
  <si>
    <r>
      <t xml:space="preserve">If "Yes" a further adjustment will be made to your EAV to reflect the incremental difference.
</t>
    </r>
    <r>
      <rPr>
        <b/>
        <i/>
        <sz val="11"/>
        <color theme="1"/>
        <rFont val="Calibri"/>
        <family val="2"/>
        <scheme val="minor"/>
      </rPr>
      <t>This is your Enterprise Zone Adjustment.</t>
    </r>
  </si>
  <si>
    <t>If "No" there will be no additional adjustment made to your EAV.</t>
  </si>
  <si>
    <t>General Authority Abatement EAV Adjustment Calculator</t>
  </si>
  <si>
    <t>105 ILCS 5/18-8.15 (d) (B-5) and 35 ILCS 200/18-165</t>
  </si>
  <si>
    <t>Calculated General Authority EAV Adjustment:</t>
  </si>
  <si>
    <t>Enterprise Zone Abatements</t>
  </si>
  <si>
    <t>General Authority Abatements</t>
  </si>
  <si>
    <t>Certificates of Error</t>
  </si>
  <si>
    <t>Preliminary Real EAV</t>
  </si>
  <si>
    <t>Organization Type</t>
  </si>
  <si>
    <t>Note: Partial Elementary Districts ("Hybrid" Districts), please call ISBE staff directly to confirm your Real EAV.</t>
  </si>
  <si>
    <t>General Authority  taxes abated as reported by your county clerk.</t>
  </si>
  <si>
    <t>Enterprise Zone  taxes abated as reported by your county clerk.</t>
  </si>
  <si>
    <t>EAV removed as reported by your county clerk.</t>
  </si>
  <si>
    <t>To view General Authority Abatement Calculation click here</t>
  </si>
  <si>
    <t>To view Enterprise Zone Abatement Calculation click here</t>
  </si>
  <si>
    <t>Please select your District ID (RCDT) from the drop down list below by clicking on the yellow box.  If you do not know your district ID, you may find it in the District List tab of this workbook.</t>
  </si>
  <si>
    <t>Tax Year 2019 Preliminary Real EAV to be used in FY 2022 EBF</t>
  </si>
  <si>
    <t>2019 Original EAV</t>
  </si>
  <si>
    <t>May, 2021</t>
  </si>
  <si>
    <t>Tax Year 2019 EAV Amounts for EBF Verification System</t>
  </si>
  <si>
    <t>2019 General Authority Abatements</t>
  </si>
  <si>
    <t>2019 Enterprise Zone Abatements</t>
  </si>
  <si>
    <t>2019 PTAB Adjustments</t>
  </si>
  <si>
    <t>2019 Certificate of Error Adjustments</t>
  </si>
  <si>
    <t>WEST CARROLL 314</t>
  </si>
  <si>
    <t>Hybrids
FC = HS record
BL &amp; WL = Unit record</t>
  </si>
  <si>
    <t>Tax Year 2019 General Authority Abatement Data</t>
  </si>
  <si>
    <t>Property Tax Appeal Board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</si>
</sst>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00"/>
    <numFmt numFmtId="166" formatCode="_(* #,##0.0000_);_(* \(#,##0.0000\);_(* &quot;-&quot;??_);_(@_)"/>
    <numFmt numFmtId="167" formatCode="_(* #,##0.000_);_(* \(#,##0.000\);_(* &quot;-&quot;??_);_(@_)"/>
    <numFmt numFmtId="168" formatCode="_(* #,##0.000_);_(* \(#,##0.00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1"/>
      <name val="Calibri"/>
      <family val="2"/>
      <scheme val="minor"/>
    </font>
    <font>
      <b/>
      <u/>
      <sz val="11"/>
      <color theme="1"/>
      <name val="Calibri"/>
      <family val="2"/>
      <scheme val="minor"/>
    </font>
    <font>
      <sz val="18"/>
      <color theme="1"/>
      <name val="Calibri"/>
      <family val="2"/>
      <scheme val="minor"/>
    </font>
    <font>
      <sz val="9"/>
      <color theme="1"/>
      <name val="Calibri"/>
      <family val="2"/>
      <scheme val="minor"/>
    </font>
    <font>
      <b/>
      <sz val="9"/>
      <color theme="1"/>
      <name val="Calibri"/>
      <family val="2"/>
      <scheme val="minor"/>
    </font>
    <font>
      <b/>
      <i/>
      <sz val="11"/>
      <color theme="1"/>
      <name val="Calibri"/>
      <family val="2"/>
      <scheme val="minor"/>
    </font>
    <font>
      <b/>
      <sz val="12"/>
      <color theme="1"/>
      <name val="Calibri"/>
      <family val="2"/>
      <scheme val="minor"/>
    </font>
    <font>
      <b/>
      <sz val="16"/>
      <color theme="1"/>
      <name val="Calibri"/>
      <family val="2"/>
      <scheme val="minor"/>
    </font>
    <font>
      <sz val="8"/>
      <color theme="1"/>
      <name val="Calibri"/>
      <family val="2"/>
      <scheme val="minor"/>
    </font>
    <font>
      <u/>
      <sz val="11"/>
      <color theme="10"/>
      <name val="Calibri"/>
      <family val="2"/>
      <scheme val="minor"/>
    </font>
    <font>
      <b/>
      <i/>
      <sz val="10"/>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s>
  <borders count="18">
    <border>
      <left/>
      <right/>
      <top/>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60">
    <xf numFmtId="0" fontId="0" fillId="0" borderId="0" xfId="0"/>
    <xf numFmtId="0" fontId="0" fillId="0" borderId="0" xfId="0" applyAlignment="1">
      <alignment horizontal="left"/>
    </xf>
    <xf numFmtId="49" fontId="0" fillId="0" borderId="0" xfId="0" applyNumberFormat="1" applyBorder="1" applyAlignment="1">
      <alignment vertical="center" wrapText="1"/>
    </xf>
    <xf numFmtId="0" fontId="0" fillId="0" borderId="0" xfId="0" applyAlignment="1">
      <alignment horizontal="center"/>
    </xf>
    <xf numFmtId="49" fontId="0" fillId="0" borderId="0" xfId="0" applyNumberFormat="1" applyBorder="1" applyAlignment="1">
      <alignment horizontal="left" vertical="center" wrapText="1"/>
    </xf>
    <xf numFmtId="164" fontId="0" fillId="0" borderId="0" xfId="1" applyNumberFormat="1" applyFont="1"/>
    <xf numFmtId="49" fontId="2" fillId="0" borderId="0" xfId="0" applyNumberFormat="1" applyFont="1" applyBorder="1" applyAlignment="1">
      <alignment horizontal="left" vertical="center"/>
    </xf>
    <xf numFmtId="0" fontId="2" fillId="0" borderId="0" xfId="0" applyFont="1" applyAlignment="1">
      <alignment horizontal="left"/>
    </xf>
    <xf numFmtId="43" fontId="0" fillId="0" borderId="0" xfId="1" applyFont="1" applyBorder="1"/>
    <xf numFmtId="0" fontId="0" fillId="0" borderId="0" xfId="0" applyBorder="1"/>
    <xf numFmtId="0" fontId="2"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Border="1" applyAlignment="1">
      <alignment horizontal="center" vertical="center" wrapText="1"/>
    </xf>
    <xf numFmtId="0" fontId="0" fillId="0" borderId="0" xfId="0" applyNumberFormat="1" applyBorder="1" applyAlignment="1">
      <alignment horizontal="center"/>
    </xf>
    <xf numFmtId="0" fontId="0" fillId="0" borderId="0" xfId="0" applyNumberFormat="1" applyBorder="1" applyAlignment="1">
      <alignment horizontal="left"/>
    </xf>
    <xf numFmtId="164" fontId="0" fillId="0" borderId="0" xfId="1" applyNumberFormat="1" applyFont="1" applyFill="1" applyBorder="1"/>
    <xf numFmtId="164" fontId="0" fillId="0" borderId="0" xfId="1" applyNumberFormat="1" applyFont="1" applyFill="1" applyBorder="1" applyAlignment="1">
      <alignment vertical="center" wrapText="1"/>
    </xf>
    <xf numFmtId="164" fontId="0" fillId="0" borderId="0" xfId="1" applyNumberFormat="1" applyFont="1" applyBorder="1"/>
    <xf numFmtId="164" fontId="0" fillId="0" borderId="0" xfId="1" applyNumberFormat="1" applyFont="1" applyFill="1" applyBorder="1" applyAlignment="1">
      <alignment horizontal="right"/>
    </xf>
    <xf numFmtId="0" fontId="3" fillId="0" borderId="0" xfId="0" applyFont="1" applyBorder="1" applyAlignment="1">
      <alignment horizontal="left"/>
    </xf>
    <xf numFmtId="165" fontId="0" fillId="0" borderId="0" xfId="0" applyNumberFormat="1"/>
    <xf numFmtId="44" fontId="0" fillId="0" borderId="0" xfId="2" applyFont="1"/>
    <xf numFmtId="44" fontId="0" fillId="0" borderId="0" xfId="2" applyFont="1" applyFill="1"/>
    <xf numFmtId="0" fontId="0" fillId="0" borderId="0" xfId="0" applyAlignment="1">
      <alignment horizontal="center" wrapText="1"/>
    </xf>
    <xf numFmtId="165" fontId="0" fillId="0" borderId="0" xfId="0" applyNumberFormat="1" applyAlignment="1">
      <alignment horizontal="center" wrapText="1"/>
    </xf>
    <xf numFmtId="44" fontId="0" fillId="0" borderId="0" xfId="2" applyFont="1" applyFill="1" applyAlignment="1">
      <alignment horizontal="center" wrapText="1"/>
    </xf>
    <xf numFmtId="164" fontId="0" fillId="0" borderId="0" xfId="1" applyNumberFormat="1" applyFont="1" applyAlignment="1">
      <alignment horizontal="center" wrapText="1"/>
    </xf>
    <xf numFmtId="0" fontId="0" fillId="0" borderId="0" xfId="0" applyFill="1"/>
    <xf numFmtId="164" fontId="0" fillId="0" borderId="0" xfId="1" applyNumberFormat="1" applyFont="1" applyFill="1"/>
    <xf numFmtId="0" fontId="0" fillId="0" borderId="0" xfId="0" applyFont="1" applyFill="1"/>
    <xf numFmtId="165" fontId="0" fillId="0" borderId="0" xfId="0" applyNumberFormat="1" applyFont="1" applyFill="1"/>
    <xf numFmtId="0" fontId="4" fillId="0" borderId="0" xfId="0" applyFont="1" applyFill="1"/>
    <xf numFmtId="0" fontId="0" fillId="0" borderId="0" xfId="0" applyFill="1" applyAlignment="1">
      <alignment horizontal="center"/>
    </xf>
    <xf numFmtId="165" fontId="0" fillId="0" borderId="0" xfId="0" applyNumberFormat="1" applyFill="1"/>
    <xf numFmtId="44" fontId="0" fillId="0" borderId="0" xfId="0" applyNumberFormat="1"/>
    <xf numFmtId="44" fontId="0" fillId="0" borderId="1" xfId="2" applyFont="1" applyFill="1" applyBorder="1"/>
    <xf numFmtId="164" fontId="0" fillId="0" borderId="1" xfId="1" applyNumberFormat="1" applyFont="1" applyFill="1" applyBorder="1"/>
    <xf numFmtId="43" fontId="0" fillId="0" borderId="0" xfId="1" applyFont="1"/>
    <xf numFmtId="166" fontId="0" fillId="0" borderId="0" xfId="1" applyNumberFormat="1" applyFont="1"/>
    <xf numFmtId="0" fontId="2" fillId="0" borderId="0" xfId="0" applyFont="1" applyFill="1" applyAlignment="1">
      <alignment horizontal="left"/>
    </xf>
    <xf numFmtId="0" fontId="0" fillId="0" borderId="0" xfId="0" applyFill="1" applyAlignment="1">
      <alignment horizontal="left"/>
    </xf>
    <xf numFmtId="166" fontId="0" fillId="0" borderId="0" xfId="1" applyNumberFormat="1" applyFont="1" applyFill="1"/>
    <xf numFmtId="0" fontId="0" fillId="0" borderId="0" xfId="0" applyFill="1" applyAlignment="1">
      <alignment horizontal="center" wrapText="1"/>
    </xf>
    <xf numFmtId="165" fontId="0" fillId="0" borderId="0" xfId="0" applyNumberFormat="1" applyFill="1" applyAlignment="1">
      <alignment horizontal="center" wrapText="1"/>
    </xf>
    <xf numFmtId="166" fontId="0" fillId="0" borderId="0" xfId="1" applyNumberFormat="1" applyFont="1" applyFill="1" applyAlignment="1">
      <alignment horizontal="center" wrapText="1"/>
    </xf>
    <xf numFmtId="164" fontId="0" fillId="0" borderId="0" xfId="1" applyNumberFormat="1" applyFont="1" applyFill="1" applyAlignment="1">
      <alignment horizontal="center" wrapText="1"/>
    </xf>
    <xf numFmtId="43" fontId="0" fillId="0" borderId="0" xfId="1" applyFont="1" applyFill="1"/>
    <xf numFmtId="43" fontId="0" fillId="0" borderId="0" xfId="1" applyFont="1" applyFill="1" applyAlignment="1">
      <alignment horizontal="center"/>
    </xf>
    <xf numFmtId="164" fontId="0" fillId="0" borderId="0" xfId="0" applyNumberFormat="1" applyFill="1"/>
    <xf numFmtId="0" fontId="0" fillId="2" borderId="0" xfId="0" applyFill="1" applyAlignment="1">
      <alignment horizontal="center"/>
    </xf>
    <xf numFmtId="0" fontId="0" fillId="2" borderId="0" xfId="0" applyFill="1"/>
    <xf numFmtId="44" fontId="0" fillId="2" borderId="0" xfId="2" applyFont="1" applyFill="1"/>
    <xf numFmtId="164" fontId="0" fillId="2" borderId="0" xfId="1" applyNumberFormat="1" applyFont="1" applyFill="1"/>
    <xf numFmtId="44" fontId="9" fillId="0" borderId="0" xfId="2" applyFont="1" applyFill="1"/>
    <xf numFmtId="0" fontId="0" fillId="3" borderId="0" xfId="0" applyFill="1" applyAlignment="1">
      <alignment horizontal="center"/>
    </xf>
    <xf numFmtId="0" fontId="0" fillId="3" borderId="0" xfId="0" applyFill="1"/>
    <xf numFmtId="44" fontId="0" fillId="3" borderId="0" xfId="2" applyFont="1" applyFill="1"/>
    <xf numFmtId="164" fontId="0" fillId="3" borderId="0" xfId="1" applyNumberFormat="1" applyFont="1" applyFill="1"/>
    <xf numFmtId="0" fontId="9" fillId="0" borderId="0" xfId="0" applyFont="1" applyFill="1" applyAlignment="1">
      <alignment horizontal="center"/>
    </xf>
    <xf numFmtId="164" fontId="9" fillId="0" borderId="0" xfId="1" applyNumberFormat="1" applyFont="1" applyFill="1"/>
    <xf numFmtId="167" fontId="0" fillId="0" borderId="0" xfId="1" applyNumberFormat="1" applyFont="1" applyFill="1"/>
    <xf numFmtId="44" fontId="0" fillId="0" borderId="0" xfId="0" applyNumberFormat="1" applyAlignment="1">
      <alignment horizontal="center"/>
    </xf>
    <xf numFmtId="44" fontId="0" fillId="0" borderId="2" xfId="0" applyNumberFormat="1" applyBorder="1"/>
    <xf numFmtId="166" fontId="0" fillId="0" borderId="2" xfId="1" applyNumberFormat="1" applyFont="1" applyBorder="1"/>
    <xf numFmtId="167" fontId="0" fillId="0" borderId="2" xfId="0" applyNumberFormat="1" applyBorder="1"/>
    <xf numFmtId="167" fontId="0" fillId="0" borderId="0" xfId="0" applyNumberFormat="1" applyBorder="1" applyAlignment="1">
      <alignment horizontal="center"/>
    </xf>
    <xf numFmtId="44" fontId="0" fillId="0" borderId="3" xfId="0" applyNumberFormat="1" applyBorder="1"/>
    <xf numFmtId="166" fontId="0" fillId="0" borderId="3" xfId="1" applyNumberFormat="1" applyFont="1" applyBorder="1"/>
    <xf numFmtId="168" fontId="0" fillId="0" borderId="3" xfId="0" applyNumberFormat="1" applyBorder="1"/>
    <xf numFmtId="168" fontId="0" fillId="0" borderId="0" xfId="0" applyNumberFormat="1" applyBorder="1" applyAlignment="1">
      <alignment horizontal="center"/>
    </xf>
    <xf numFmtId="37" fontId="2" fillId="0" borderId="0" xfId="1" applyNumberFormat="1" applyFont="1" applyAlignment="1">
      <alignment horizontal="center"/>
    </xf>
    <xf numFmtId="37" fontId="2" fillId="0" borderId="0" xfId="1" applyNumberFormat="1" applyFont="1" applyFill="1" applyAlignment="1">
      <alignment horizontal="center"/>
    </xf>
    <xf numFmtId="1" fontId="2" fillId="0" borderId="0" xfId="0" applyNumberFormat="1" applyFont="1" applyAlignment="1">
      <alignment horizontal="center"/>
    </xf>
    <xf numFmtId="1" fontId="2" fillId="0" borderId="0" xfId="2" applyNumberFormat="1" applyFont="1" applyFill="1" applyAlignment="1">
      <alignment horizontal="center"/>
    </xf>
    <xf numFmtId="1" fontId="2" fillId="0" borderId="0" xfId="1" applyNumberFormat="1" applyFont="1" applyAlignment="1">
      <alignment horizontal="center"/>
    </xf>
    <xf numFmtId="0" fontId="11" fillId="0" borderId="0" xfId="0" applyFont="1" applyBorder="1" applyAlignment="1"/>
    <xf numFmtId="0" fontId="0" fillId="0" borderId="7" xfId="0" applyBorder="1" applyAlignment="1">
      <alignment horizontal="center"/>
    </xf>
    <xf numFmtId="0" fontId="0" fillId="0" borderId="8" xfId="0" applyBorder="1" applyAlignment="1">
      <alignment horizontal="center"/>
    </xf>
    <xf numFmtId="0" fontId="13" fillId="0" borderId="0" xfId="0" applyFont="1" applyBorder="1" applyAlignment="1"/>
    <xf numFmtId="0" fontId="0" fillId="0" borderId="7" xfId="0" applyBorder="1"/>
    <xf numFmtId="0" fontId="0" fillId="0" borderId="8" xfId="0" applyBorder="1"/>
    <xf numFmtId="0" fontId="0" fillId="0" borderId="0" xfId="0" applyBorder="1" applyAlignment="1"/>
    <xf numFmtId="0" fontId="0" fillId="0" borderId="7" xfId="0" applyBorder="1" applyAlignment="1">
      <alignment horizontal="left" indent="2"/>
    </xf>
    <xf numFmtId="0" fontId="0" fillId="0" borderId="0" xfId="0" applyBorder="1" applyAlignment="1">
      <alignment horizontal="left" indent="2"/>
    </xf>
    <xf numFmtId="0" fontId="0" fillId="0" borderId="7" xfId="0" applyBorder="1" applyAlignment="1">
      <alignment vertical="center" wrapText="1"/>
    </xf>
    <xf numFmtId="0" fontId="14" fillId="0" borderId="0" xfId="0" applyFont="1" applyBorder="1" applyAlignment="1">
      <alignment horizontal="center"/>
    </xf>
    <xf numFmtId="0" fontId="0" fillId="0" borderId="7" xfId="0" applyBorder="1" applyAlignment="1"/>
    <xf numFmtId="0" fontId="14" fillId="0" borderId="0" xfId="0" applyFont="1" applyBorder="1" applyAlignment="1"/>
    <xf numFmtId="0" fontId="0" fillId="0" borderId="10" xfId="0" applyBorder="1"/>
    <xf numFmtId="0" fontId="0" fillId="0" borderId="11" xfId="0" applyBorder="1"/>
    <xf numFmtId="0" fontId="0" fillId="0" borderId="12" xfId="0" applyBorder="1"/>
    <xf numFmtId="0" fontId="0" fillId="0" borderId="0" xfId="0" applyAlignment="1">
      <alignment wrapText="1"/>
    </xf>
    <xf numFmtId="0" fontId="0" fillId="0" borderId="0" xfId="0" applyAlignment="1"/>
    <xf numFmtId="0" fontId="12"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xf numFmtId="0" fontId="0" fillId="0" borderId="0" xfId="0" applyFont="1"/>
    <xf numFmtId="49" fontId="2" fillId="0" borderId="13" xfId="0" applyNumberFormat="1" applyFont="1" applyBorder="1" applyAlignment="1">
      <alignment horizontal="center" vertical="center" wrapText="1"/>
    </xf>
    <xf numFmtId="0" fontId="0" fillId="0" borderId="14" xfId="0" applyNumberFormat="1" applyBorder="1" applyAlignment="1">
      <alignment horizontal="left"/>
    </xf>
    <xf numFmtId="0" fontId="0" fillId="0" borderId="15" xfId="0" applyNumberFormat="1" applyBorder="1" applyAlignment="1">
      <alignment horizontal="left"/>
    </xf>
    <xf numFmtId="0" fontId="0" fillId="0" borderId="15" xfId="0" quotePrefix="1" applyNumberFormat="1" applyBorder="1" applyAlignment="1">
      <alignment horizontal="left"/>
    </xf>
    <xf numFmtId="0" fontId="2" fillId="0" borderId="15" xfId="0" applyNumberFormat="1" applyFont="1" applyBorder="1" applyAlignment="1">
      <alignment horizontal="left"/>
    </xf>
    <xf numFmtId="0" fontId="2" fillId="0" borderId="15" xfId="0" applyNumberFormat="1" applyFont="1" applyBorder="1" applyAlignment="1">
      <alignment horizontal="right"/>
    </xf>
    <xf numFmtId="49" fontId="2" fillId="0" borderId="16" xfId="0" applyNumberFormat="1" applyFont="1" applyBorder="1" applyAlignment="1">
      <alignment horizontal="center" vertical="center" wrapText="1"/>
    </xf>
    <xf numFmtId="0" fontId="2" fillId="0" borderId="0" xfId="0" applyFont="1" applyFill="1"/>
    <xf numFmtId="49" fontId="0" fillId="0" borderId="0" xfId="0" applyNumberFormat="1"/>
    <xf numFmtId="0" fontId="15" fillId="0" borderId="0" xfId="0" applyFont="1" applyAlignment="1"/>
    <xf numFmtId="0" fontId="0" fillId="7" borderId="0" xfId="0" applyFill="1" applyAlignment="1"/>
    <xf numFmtId="0" fontId="0" fillId="7" borderId="0" xfId="0" applyFill="1" applyAlignment="1">
      <alignment horizontal="center"/>
    </xf>
    <xf numFmtId="49" fontId="0" fillId="0" borderId="0" xfId="0" applyNumberFormat="1" applyFont="1" applyFill="1" applyBorder="1" applyAlignment="1">
      <alignment vertical="center" wrapText="1"/>
    </xf>
    <xf numFmtId="49" fontId="0" fillId="0" borderId="9" xfId="0" applyNumberFormat="1" applyBorder="1"/>
    <xf numFmtId="37" fontId="0" fillId="0" borderId="0" xfId="0" applyNumberFormat="1" applyAlignment="1">
      <alignment horizontal="center"/>
    </xf>
    <xf numFmtId="37" fontId="0" fillId="0" borderId="0" xfId="0" applyNumberFormat="1"/>
    <xf numFmtId="37" fontId="2" fillId="8" borderId="9" xfId="1" applyNumberFormat="1" applyFont="1" applyFill="1" applyBorder="1" applyAlignment="1">
      <alignment horizontal="center" wrapText="1"/>
    </xf>
    <xf numFmtId="39" fontId="0" fillId="4" borderId="0" xfId="1" applyNumberFormat="1" applyFont="1" applyFill="1" applyBorder="1" applyAlignment="1">
      <alignment horizontal="center"/>
    </xf>
    <xf numFmtId="0" fontId="0" fillId="0" borderId="0" xfId="0" applyFont="1" applyAlignment="1"/>
    <xf numFmtId="0" fontId="0" fillId="0" borderId="17" xfId="0" applyFont="1" applyBorder="1" applyAlignment="1"/>
    <xf numFmtId="0" fontId="15" fillId="0" borderId="17" xfId="0" applyFont="1" applyBorder="1" applyAlignment="1"/>
    <xf numFmtId="0" fontId="0" fillId="0" borderId="17" xfId="0" applyBorder="1"/>
    <xf numFmtId="37" fontId="18" fillId="0" borderId="0" xfId="4" applyNumberFormat="1" applyAlignment="1">
      <alignment horizontal="center" vertical="center" wrapText="1"/>
    </xf>
    <xf numFmtId="49" fontId="0" fillId="2" borderId="9" xfId="0" applyNumberFormat="1" applyFont="1" applyFill="1" applyBorder="1" applyAlignment="1" applyProtection="1">
      <alignment horizontal="center" vertical="center" wrapText="1"/>
      <protection locked="0"/>
    </xf>
    <xf numFmtId="37" fontId="0" fillId="6" borderId="17" xfId="1" applyNumberFormat="1" applyFont="1" applyFill="1" applyBorder="1" applyAlignment="1" applyProtection="1">
      <alignment horizontal="center" wrapText="1"/>
      <protection hidden="1"/>
    </xf>
    <xf numFmtId="0" fontId="0" fillId="2" borderId="9" xfId="0" applyFill="1" applyBorder="1" applyAlignment="1" applyProtection="1">
      <alignment horizontal="center"/>
      <protection hidden="1"/>
    </xf>
    <xf numFmtId="10" fontId="0" fillId="4" borderId="0" xfId="3" applyNumberFormat="1" applyFont="1" applyFill="1" applyBorder="1" applyAlignment="1" applyProtection="1">
      <alignment horizontal="center"/>
      <protection hidden="1"/>
    </xf>
    <xf numFmtId="39" fontId="0" fillId="2" borderId="9" xfId="1" applyNumberFormat="1" applyFont="1" applyFill="1" applyBorder="1" applyAlignment="1" applyProtection="1">
      <alignment horizontal="center"/>
      <protection hidden="1"/>
    </xf>
    <xf numFmtId="39" fontId="2" fillId="5" borderId="9" xfId="1" applyNumberFormat="1" applyFont="1" applyFill="1" applyBorder="1" applyAlignment="1">
      <alignment horizontal="center" vertical="center"/>
    </xf>
    <xf numFmtId="39" fontId="2" fillId="5" borderId="0" xfId="1" applyNumberFormat="1" applyFont="1" applyFill="1" applyBorder="1" applyAlignment="1">
      <alignment horizontal="center"/>
    </xf>
    <xf numFmtId="0" fontId="0" fillId="2" borderId="0" xfId="0" applyFill="1" applyAlignment="1">
      <alignment horizontal="left"/>
    </xf>
    <xf numFmtId="0" fontId="0" fillId="0" borderId="0" xfId="0" quotePrefix="1" applyAlignment="1">
      <alignment horizontal="left"/>
    </xf>
    <xf numFmtId="10" fontId="0" fillId="0" borderId="0" xfId="3" applyNumberFormat="1" applyFont="1" applyFill="1"/>
    <xf numFmtId="10" fontId="0" fillId="2" borderId="0" xfId="3" applyNumberFormat="1" applyFont="1" applyFill="1"/>
    <xf numFmtId="10" fontId="0" fillId="3" borderId="0" xfId="3" applyNumberFormat="1" applyFont="1" applyFill="1"/>
    <xf numFmtId="10" fontId="9" fillId="0" borderId="0" xfId="3" applyNumberFormat="1" applyFont="1" applyFill="1"/>
    <xf numFmtId="10" fontId="0" fillId="0" borderId="0" xfId="3" applyNumberFormat="1" applyFont="1"/>
    <xf numFmtId="164" fontId="0" fillId="9" borderId="0" xfId="1" applyNumberFormat="1" applyFont="1" applyFill="1" applyBorder="1" applyAlignment="1">
      <alignment horizontal="center" wrapText="1"/>
    </xf>
    <xf numFmtId="164" fontId="0" fillId="9" borderId="0" xfId="1" applyNumberFormat="1" applyFont="1" applyFill="1" applyBorder="1" applyAlignment="1">
      <alignment horizontal="center" vertical="center" wrapText="1"/>
    </xf>
    <xf numFmtId="0" fontId="0" fillId="0" borderId="0" xfId="0" quotePrefix="1" applyFill="1"/>
    <xf numFmtId="0" fontId="0" fillId="0" borderId="0" xfId="0" quotePrefix="1" applyNumberFormat="1" applyBorder="1" applyAlignment="1">
      <alignment horizontal="left"/>
    </xf>
    <xf numFmtId="0" fontId="19"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xf>
    <xf numFmtId="37" fontId="18" fillId="0" borderId="0" xfId="4" applyNumberFormat="1" applyAlignment="1">
      <alignment horizontal="left" vertic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0" xfId="0" applyFont="1" applyBorder="1" applyAlignment="1">
      <alignment horizontal="center"/>
    </xf>
    <xf numFmtId="0" fontId="11" fillId="0" borderId="8" xfId="0" applyFont="1" applyBorder="1" applyAlignment="1">
      <alignment horizontal="center"/>
    </xf>
    <xf numFmtId="0" fontId="12" fillId="0" borderId="7"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13" fillId="0" borderId="7"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0" fillId="0" borderId="0" xfId="0" applyBorder="1" applyAlignment="1">
      <alignment horizontal="left" vertical="center" wrapText="1"/>
    </xf>
    <xf numFmtId="0" fontId="0" fillId="0" borderId="0" xfId="0" applyBorder="1" applyAlignment="1">
      <alignment horizontal="left" wrapText="1"/>
    </xf>
    <xf numFmtId="164" fontId="17" fillId="0" borderId="0" xfId="1" applyNumberFormat="1" applyFont="1" applyFill="1" applyBorder="1" applyAlignment="1">
      <alignment horizontal="center" vertical="center" wrapText="1"/>
    </xf>
    <xf numFmtId="0" fontId="10" fillId="0" borderId="0" xfId="0" applyFont="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Ad%20Hoc%20Requests\FY16%20Forecast\FY%2016%20$85M%20Loss%20Limit%20Calc_9-15-15_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SA/FY%2019/Preliminary%20Data%20Sets%20for%20Calculation/EAV/Draft%20-%20Orig%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SA\GSA%20Reference%20Docs\Supporting%20Data\9-17-15%20Claim%20Data%20PTELL%20v%20No%20PTELL%20and%20region%20pri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GSA\FY%2018\EBFF\Calculation\PTELL%20EAV%20Calculation%20(for%20model)_FY%2018%20T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GSA\FY%2018\EBFF\Calculation\REAL%20EAV%20Cal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GSA\Annual%20Report\State,%20Local,%20Federal%20Table\2017%20Annual%20Report\2015%20EAV%20and%20Tax%20Rates%20for%20Annu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SA\FY%2017\Reports\FINAL%20GSA%20Claim%20Reports\Cost%20of%20PTELL_8-18-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ing%20Reform\Evidence%20Based%20Model\Data%20Sets%20for%20FY%2017%20Model\GSAVAR%2015-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5M Loss Limit Calc 9-4"/>
      <sheetName val="TM 9-4"/>
      <sheetName val="$85M Loss Limit Calc 9-15"/>
      <sheetName val="TM 9-15"/>
      <sheetName val="Sheet2"/>
      <sheetName val="Sheet3"/>
    </sheetNames>
    <sheetDataSet>
      <sheetData sheetId="0"/>
      <sheetData sheetId="1">
        <row r="2">
          <cell r="B2" t="str">
            <v>RCDTS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16"/>
      <sheetName val="Dimmick EAV"/>
      <sheetName val="Hybrid EAV for EBF"/>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 DHS SGSA Formula"/>
      <sheetName val="CLAIM W PTELL"/>
      <sheetName val="CLAIM NO PTELL"/>
      <sheetName val="Calculating Benefit Per Dist"/>
      <sheetName val="FORMULA &amp; DIST TYPE"/>
      <sheetName val="Limiting Rate"/>
      <sheetName val="Sheet3"/>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ELL EAV CALC"/>
      <sheetName val="Hybrid Limiting Rate"/>
      <sheetName val="data"/>
      <sheetName val="HYBRID PTELL EAV CALC"/>
    </sheetNames>
    <sheetDataSet>
      <sheetData sheetId="0" refreshError="1"/>
      <sheetData sheetId="1" refreshError="1"/>
      <sheetData sheetId="2">
        <row r="4">
          <cell r="A4" t="str">
            <v>0100000000093</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EAV CALC"/>
      <sheetName val="REAL EAV draft"/>
      <sheetName val="2013"/>
      <sheetName val="2014"/>
      <sheetName val="2015"/>
      <sheetName val="Real for Checking"/>
      <sheetName val="Hybrid EAV"/>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Taxes CY 16 CPPRT"/>
      <sheetName val="2015 Tax Rates for Reference"/>
      <sheetName val="Hybrid Recalculation"/>
      <sheetName val="2015 Tax Rates Review Madison"/>
      <sheetName val="FY 17 Districts in GSA"/>
      <sheetName val="Orig15 Values in JH SAS 8-23-17"/>
    </sheetNames>
    <sheetDataSet>
      <sheetData sheetId="0"/>
      <sheetData sheetId="1"/>
      <sheetData sheetId="2"/>
      <sheetData sheetId="3"/>
      <sheetData sheetId="4">
        <row r="7">
          <cell r="B7" t="str">
            <v>0010010</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PTELL"/>
      <sheetName val="WO PTELL"/>
      <sheetName val="COST OF PTELL"/>
      <sheetName val="Sheet3"/>
    </sheetNames>
    <sheetDataSet>
      <sheetData sheetId="0"/>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VAR FY 15"/>
      <sheetName val="GSAVAR16"/>
      <sheetName val="GSAVAR 17"/>
      <sheetName val="EAV"/>
      <sheetName val="CPPRT"/>
      <sheetName val="DHS"/>
    </sheetNames>
    <sheetDataSet>
      <sheetData sheetId="0">
        <row r="6">
          <cell r="A6" t="str">
            <v>0100000000093</v>
          </cell>
        </row>
      </sheetData>
      <sheetData sheetId="1">
        <row r="6">
          <cell r="A6" t="str">
            <v>0100000000093</v>
          </cell>
        </row>
      </sheetData>
      <sheetData sheetId="2">
        <row r="6">
          <cell r="A6" t="str">
            <v>4600000000092</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showGridLines="0" tabSelected="1" zoomScale="110" zoomScaleNormal="110" workbookViewId="0">
      <selection activeCell="K20" sqref="K20"/>
    </sheetView>
  </sheetViews>
  <sheetFormatPr defaultRowHeight="14.5" x14ac:dyDescent="0.35"/>
  <cols>
    <col min="1" max="1" width="2.7265625" customWidth="1"/>
    <col min="2" max="2" width="20.1796875" customWidth="1"/>
    <col min="6" max="6" width="26" customWidth="1"/>
    <col min="7" max="7" width="2.7265625" customWidth="1"/>
  </cols>
  <sheetData>
    <row r="1" spans="1:13" ht="21" x14ac:dyDescent="0.5">
      <c r="A1" s="142" t="s">
        <v>1962</v>
      </c>
      <c r="B1" s="142"/>
      <c r="C1" s="142"/>
      <c r="D1" s="142"/>
      <c r="E1" s="142"/>
      <c r="F1" s="142"/>
      <c r="G1" s="142"/>
    </row>
    <row r="2" spans="1:13" x14ac:dyDescent="0.35">
      <c r="B2" s="141" t="s">
        <v>1955</v>
      </c>
      <c r="C2" s="141"/>
      <c r="D2" s="141"/>
      <c r="E2" s="141"/>
      <c r="F2" s="141"/>
    </row>
    <row r="3" spans="1:13" x14ac:dyDescent="0.35">
      <c r="B3" s="141"/>
      <c r="C3" s="141"/>
      <c r="D3" s="141"/>
      <c r="E3" s="141"/>
      <c r="F3" s="141"/>
    </row>
    <row r="4" spans="1:13" ht="3.75" customHeight="1" x14ac:dyDescent="0.35">
      <c r="B4" s="96"/>
      <c r="C4" s="96"/>
      <c r="D4" s="96"/>
      <c r="E4" s="96"/>
      <c r="F4" s="96"/>
    </row>
    <row r="5" spans="1:13" ht="43.5" customHeight="1" thickBot="1" x14ac:dyDescent="0.4">
      <c r="B5" s="140" t="s">
        <v>1961</v>
      </c>
      <c r="C5" s="140"/>
      <c r="D5" s="140"/>
      <c r="E5" s="140"/>
      <c r="F5" s="140"/>
    </row>
    <row r="6" spans="1:13" ht="15.75" customHeight="1" thickBot="1" x14ac:dyDescent="0.4">
      <c r="B6" s="122"/>
      <c r="C6" s="111"/>
      <c r="D6" s="111"/>
      <c r="E6" s="95"/>
      <c r="F6" s="95"/>
    </row>
    <row r="7" spans="1:13" x14ac:dyDescent="0.35">
      <c r="E7" s="95"/>
      <c r="F7" s="95"/>
    </row>
    <row r="8" spans="1:13" x14ac:dyDescent="0.35">
      <c r="B8" s="97" t="s">
        <v>957</v>
      </c>
      <c r="F8" s="97" t="s">
        <v>1928</v>
      </c>
    </row>
    <row r="9" spans="1:13" s="29" customFormat="1" ht="4.5" customHeight="1" x14ac:dyDescent="0.35">
      <c r="B9" s="106"/>
      <c r="F9" s="106"/>
    </row>
    <row r="10" spans="1:13" x14ac:dyDescent="0.35">
      <c r="B10" s="109" t="str">
        <f>IFERROR(VLOOKUP(B6,'District List'!$A$3:$C$850,2,FALSE),"")</f>
        <v/>
      </c>
      <c r="C10" s="109"/>
      <c r="D10" s="109"/>
      <c r="F10" s="110" t="str">
        <f>IFERROR(VLOOKUP(B6,'District List'!$A$3:$C$850,3,FALSE),"")</f>
        <v/>
      </c>
    </row>
    <row r="12" spans="1:13" ht="15.75" customHeight="1" thickBot="1" x14ac:dyDescent="0.4">
      <c r="B12" s="118" t="s">
        <v>1963</v>
      </c>
      <c r="C12" s="119"/>
      <c r="D12" s="119"/>
      <c r="E12" s="120"/>
      <c r="F12" s="123" t="str">
        <f>IFERROR(VLOOKUP(B6,'2019 EAV Values'!$B$7:$I$858,4,FALSE),"")</f>
        <v/>
      </c>
    </row>
    <row r="13" spans="1:13" x14ac:dyDescent="0.35">
      <c r="B13" s="117"/>
      <c r="C13" s="94"/>
      <c r="D13" s="94"/>
      <c r="F13" s="113"/>
    </row>
    <row r="14" spans="1:13" x14ac:dyDescent="0.35">
      <c r="B14" s="98"/>
      <c r="F14" s="113"/>
    </row>
    <row r="15" spans="1:13" ht="15.75" customHeight="1" thickBot="1" x14ac:dyDescent="0.4">
      <c r="B15" s="118" t="s">
        <v>1951</v>
      </c>
      <c r="C15" s="119"/>
      <c r="D15" s="119"/>
      <c r="E15" s="120"/>
      <c r="F15" s="123" t="str">
        <f>IFERROR(VLOOKUP(B6,'2019 EAV Values'!$B$8:$I$858,5,FALSE),"")</f>
        <v/>
      </c>
      <c r="H15" s="143" t="s">
        <v>1959</v>
      </c>
      <c r="I15" s="143"/>
      <c r="J15" s="143"/>
      <c r="K15" s="143"/>
      <c r="L15" s="143"/>
      <c r="M15" s="143"/>
    </row>
    <row r="16" spans="1:13" x14ac:dyDescent="0.35">
      <c r="B16" s="98"/>
      <c r="F16" s="121"/>
    </row>
    <row r="17" spans="2:13" x14ac:dyDescent="0.35">
      <c r="B17" s="98"/>
      <c r="F17" s="113"/>
    </row>
    <row r="18" spans="2:13" ht="15.75" customHeight="1" thickBot="1" x14ac:dyDescent="0.4">
      <c r="B18" s="118" t="s">
        <v>1950</v>
      </c>
      <c r="C18" s="119"/>
      <c r="D18" s="119"/>
      <c r="E18" s="120"/>
      <c r="F18" s="123" t="str">
        <f>IFERROR(VLOOKUP(B6,'2019 EAV Values'!$B$8:$I$859,6,FALSE),"")</f>
        <v/>
      </c>
      <c r="H18" s="143" t="s">
        <v>1960</v>
      </c>
      <c r="I18" s="143"/>
      <c r="J18" s="143"/>
      <c r="K18" s="143"/>
      <c r="L18" s="143"/>
      <c r="M18" s="143"/>
    </row>
    <row r="19" spans="2:13" x14ac:dyDescent="0.35">
      <c r="B19" s="98"/>
      <c r="F19" s="121"/>
    </row>
    <row r="20" spans="2:13" x14ac:dyDescent="0.35">
      <c r="B20" s="98"/>
      <c r="F20" s="113"/>
    </row>
    <row r="21" spans="2:13" ht="15.75" customHeight="1" thickBot="1" x14ac:dyDescent="0.4">
      <c r="B21" s="118" t="s">
        <v>1973</v>
      </c>
      <c r="C21" s="119"/>
      <c r="D21" s="119"/>
      <c r="E21" s="120"/>
      <c r="F21" s="123" t="str">
        <f>IFERROR(VLOOKUP(B6,'2019 EAV Values'!$B$8:$I$859,7,FALSE),"")</f>
        <v/>
      </c>
    </row>
    <row r="22" spans="2:13" x14ac:dyDescent="0.35">
      <c r="B22" s="98"/>
      <c r="F22" s="113"/>
    </row>
    <row r="23" spans="2:13" x14ac:dyDescent="0.35">
      <c r="B23" s="98"/>
      <c r="F23" s="113"/>
    </row>
    <row r="24" spans="2:13" ht="15.75" customHeight="1" thickBot="1" x14ac:dyDescent="0.4">
      <c r="B24" s="118" t="s">
        <v>1952</v>
      </c>
      <c r="C24" s="119"/>
      <c r="D24" s="119"/>
      <c r="E24" s="120"/>
      <c r="F24" s="123" t="str">
        <f>IFERROR(VLOOKUP(B6,'2019 EAV Values'!$B$8:$I$859,8,FALSE),"")</f>
        <v/>
      </c>
    </row>
    <row r="25" spans="2:13" x14ac:dyDescent="0.35">
      <c r="F25" s="114"/>
    </row>
    <row r="26" spans="2:13" ht="15" thickBot="1" x14ac:dyDescent="0.4">
      <c r="F26" s="114"/>
    </row>
    <row r="27" spans="2:13" ht="16.5" customHeight="1" thickBot="1" x14ac:dyDescent="0.4">
      <c r="B27" s="108" t="s">
        <v>1953</v>
      </c>
      <c r="C27" s="108"/>
      <c r="D27" s="108"/>
      <c r="F27" s="115" t="str">
        <f>IFERROR(F12+F15+F18+F21,"")</f>
        <v/>
      </c>
    </row>
  </sheetData>
  <sheetProtection algorithmName="SHA-512" hashValue="QK5woLH3vZ3RRaMZrTfGIrsI21RdCRajLs/hFnimIiZo/z26KpKivCDdDj/1h9roaLEenq2oF1H5ombaRGVlLQ==" saltValue="D31qyTrwHgQlIMMxKD5Jdg==" spinCount="100000" sheet="1" objects="1" scenarios="1"/>
  <mergeCells count="5">
    <mergeCell ref="B5:F5"/>
    <mergeCell ref="B2:F3"/>
    <mergeCell ref="A1:G1"/>
    <mergeCell ref="H15:M15"/>
    <mergeCell ref="H18:M18"/>
  </mergeCells>
  <hyperlinks>
    <hyperlink ref="H15" location="'Gen Auth Calculator'!A1" display="To view General Authority Abatement Calculation click here" xr:uid="{00000000-0004-0000-0000-000000000000}"/>
    <hyperlink ref="H18" location="'EZA Calculator'!A1" display="To view Enterprise Zone Abatement Calculation click here" xr:uid="{00000000-0004-0000-0000-000001000000}"/>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'District List'!$A$2:$A$850</xm:f>
          </x14:formula1>
          <xm:sqref>B6:B7 C7:D7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51"/>
  <sheetViews>
    <sheetView workbookViewId="0">
      <pane xSplit="2" ySplit="1" topLeftCell="C2" activePane="bottomRight" state="frozen"/>
      <selection pane="topRight" activeCell="C1" sqref="C1"/>
      <selection pane="bottomLeft" activeCell="A5" sqref="A5"/>
      <selection pane="bottomRight" activeCell="I5" sqref="I5:I6"/>
    </sheetView>
  </sheetViews>
  <sheetFormatPr defaultRowHeight="14.5" x14ac:dyDescent="0.35"/>
  <cols>
    <col min="1" max="1" width="14.453125" bestFit="1" customWidth="1"/>
    <col min="2" max="2" width="40.453125" bestFit="1" customWidth="1"/>
    <col min="3" max="3" width="13.54296875" customWidth="1"/>
  </cols>
  <sheetData>
    <row r="1" spans="1:3" ht="29.5" thickBot="1" x14ac:dyDescent="0.4">
      <c r="A1" s="99" t="s">
        <v>956</v>
      </c>
      <c r="B1" s="99" t="s">
        <v>957</v>
      </c>
      <c r="C1" s="99" t="s">
        <v>1954</v>
      </c>
    </row>
    <row r="2" spans="1:3" ht="15" thickTop="1" x14ac:dyDescent="0.35">
      <c r="A2" s="105"/>
      <c r="B2" s="105"/>
      <c r="C2" s="105"/>
    </row>
    <row r="3" spans="1:3" x14ac:dyDescent="0.35">
      <c r="A3" s="100" t="s">
        <v>104</v>
      </c>
      <c r="B3" s="100" t="s">
        <v>1745</v>
      </c>
      <c r="C3" s="100" t="s">
        <v>1925</v>
      </c>
    </row>
    <row r="4" spans="1:3" x14ac:dyDescent="0.35">
      <c r="A4" s="101" t="s">
        <v>105</v>
      </c>
      <c r="B4" s="101" t="s">
        <v>1689</v>
      </c>
      <c r="C4" s="101" t="s">
        <v>1925</v>
      </c>
    </row>
    <row r="5" spans="1:3" x14ac:dyDescent="0.35">
      <c r="A5" s="101" t="s">
        <v>106</v>
      </c>
      <c r="B5" s="101" t="s">
        <v>1715</v>
      </c>
      <c r="C5" s="101" t="s">
        <v>1925</v>
      </c>
    </row>
    <row r="6" spans="1:3" x14ac:dyDescent="0.35">
      <c r="A6" s="101" t="s">
        <v>107</v>
      </c>
      <c r="B6" s="101" t="s">
        <v>1762</v>
      </c>
      <c r="C6" s="101" t="s">
        <v>1925</v>
      </c>
    </row>
    <row r="7" spans="1:3" x14ac:dyDescent="0.35">
      <c r="A7" s="101" t="s">
        <v>108</v>
      </c>
      <c r="B7" s="101" t="s">
        <v>1295</v>
      </c>
      <c r="C7" s="101" t="s">
        <v>1925</v>
      </c>
    </row>
    <row r="8" spans="1:3" x14ac:dyDescent="0.35">
      <c r="A8" s="101" t="s">
        <v>115</v>
      </c>
      <c r="B8" s="101" t="s">
        <v>1722</v>
      </c>
      <c r="C8" s="101" t="s">
        <v>1925</v>
      </c>
    </row>
    <row r="9" spans="1:3" x14ac:dyDescent="0.35">
      <c r="A9" s="101" t="s">
        <v>133</v>
      </c>
      <c r="B9" s="101" t="s">
        <v>1422</v>
      </c>
      <c r="C9" s="101" t="s">
        <v>1925</v>
      </c>
    </row>
    <row r="10" spans="1:3" x14ac:dyDescent="0.35">
      <c r="A10" s="101" t="s">
        <v>134</v>
      </c>
      <c r="B10" s="101" t="s">
        <v>1732</v>
      </c>
      <c r="C10" s="101" t="s">
        <v>1925</v>
      </c>
    </row>
    <row r="11" spans="1:3" x14ac:dyDescent="0.35">
      <c r="A11" s="101" t="s">
        <v>135</v>
      </c>
      <c r="B11" s="101" t="s">
        <v>1608</v>
      </c>
      <c r="C11" s="101" t="s">
        <v>1925</v>
      </c>
    </row>
    <row r="12" spans="1:3" x14ac:dyDescent="0.35">
      <c r="A12" s="101" t="s">
        <v>710</v>
      </c>
      <c r="B12" s="101" t="s">
        <v>1457</v>
      </c>
      <c r="C12" s="101" t="s">
        <v>1925</v>
      </c>
    </row>
    <row r="13" spans="1:3" x14ac:dyDescent="0.35">
      <c r="A13" s="101" t="s">
        <v>711</v>
      </c>
      <c r="B13" s="101" t="s">
        <v>1245</v>
      </c>
      <c r="C13" s="101" t="s">
        <v>1925</v>
      </c>
    </row>
    <row r="14" spans="1:3" x14ac:dyDescent="0.35">
      <c r="A14" s="101" t="s">
        <v>712</v>
      </c>
      <c r="B14" s="101" t="s">
        <v>969</v>
      </c>
      <c r="C14" s="101" t="s">
        <v>1925</v>
      </c>
    </row>
    <row r="15" spans="1:3" x14ac:dyDescent="0.35">
      <c r="A15" s="101" t="s">
        <v>713</v>
      </c>
      <c r="B15" s="101" t="s">
        <v>1642</v>
      </c>
      <c r="C15" s="101" t="s">
        <v>1925</v>
      </c>
    </row>
    <row r="16" spans="1:3" x14ac:dyDescent="0.35">
      <c r="A16" s="101" t="s">
        <v>714</v>
      </c>
      <c r="B16" s="101" t="s">
        <v>1198</v>
      </c>
      <c r="C16" s="101" t="s">
        <v>1925</v>
      </c>
    </row>
    <row r="17" spans="1:3" x14ac:dyDescent="0.35">
      <c r="A17" s="101" t="s">
        <v>754</v>
      </c>
      <c r="B17" s="101" t="s">
        <v>1766</v>
      </c>
      <c r="C17" s="101" t="s">
        <v>1925</v>
      </c>
    </row>
    <row r="18" spans="1:3" x14ac:dyDescent="0.35">
      <c r="A18" s="101" t="s">
        <v>755</v>
      </c>
      <c r="B18" s="101" t="s">
        <v>1771</v>
      </c>
      <c r="C18" s="101" t="s">
        <v>1925</v>
      </c>
    </row>
    <row r="19" spans="1:3" x14ac:dyDescent="0.35">
      <c r="A19" s="101" t="s">
        <v>756</v>
      </c>
      <c r="B19" s="101" t="s">
        <v>1714</v>
      </c>
      <c r="C19" s="101" t="s">
        <v>1925</v>
      </c>
    </row>
    <row r="20" spans="1:3" x14ac:dyDescent="0.35">
      <c r="A20" s="101" t="s">
        <v>757</v>
      </c>
      <c r="B20" s="101" t="s">
        <v>1760</v>
      </c>
      <c r="C20" s="101" t="s">
        <v>1925</v>
      </c>
    </row>
    <row r="21" spans="1:3" x14ac:dyDescent="0.35">
      <c r="A21" s="101" t="s">
        <v>822</v>
      </c>
      <c r="B21" s="101" t="s">
        <v>1733</v>
      </c>
      <c r="C21" s="101" t="s">
        <v>1925</v>
      </c>
    </row>
    <row r="22" spans="1:3" x14ac:dyDescent="0.35">
      <c r="A22" s="101" t="s">
        <v>823</v>
      </c>
      <c r="B22" s="101" t="s">
        <v>1808</v>
      </c>
      <c r="C22" s="101" t="s">
        <v>1925</v>
      </c>
    </row>
    <row r="23" spans="1:3" x14ac:dyDescent="0.35">
      <c r="A23" s="101" t="s">
        <v>111</v>
      </c>
      <c r="B23" s="101" t="s">
        <v>1708</v>
      </c>
      <c r="C23" s="101" t="s">
        <v>1925</v>
      </c>
    </row>
    <row r="24" spans="1:3" x14ac:dyDescent="0.35">
      <c r="A24" s="101" t="s">
        <v>112</v>
      </c>
      <c r="B24" s="101" t="s">
        <v>1431</v>
      </c>
      <c r="C24" s="101" t="s">
        <v>1925</v>
      </c>
    </row>
    <row r="25" spans="1:3" x14ac:dyDescent="0.35">
      <c r="A25" s="101" t="s">
        <v>150</v>
      </c>
      <c r="B25" s="101" t="s">
        <v>1696</v>
      </c>
      <c r="C25" s="101" t="s">
        <v>1925</v>
      </c>
    </row>
    <row r="26" spans="1:3" x14ac:dyDescent="0.35">
      <c r="A26" s="101" t="s">
        <v>151</v>
      </c>
      <c r="B26" s="101" t="s">
        <v>1351</v>
      </c>
      <c r="C26" s="101" t="s">
        <v>1925</v>
      </c>
    </row>
    <row r="27" spans="1:3" x14ac:dyDescent="0.35">
      <c r="A27" s="101" t="s">
        <v>152</v>
      </c>
      <c r="B27" s="101" t="s">
        <v>1333</v>
      </c>
      <c r="C27" s="101" t="s">
        <v>1925</v>
      </c>
    </row>
    <row r="28" spans="1:3" x14ac:dyDescent="0.35">
      <c r="A28" s="101" t="s">
        <v>153</v>
      </c>
      <c r="B28" s="101" t="s">
        <v>1358</v>
      </c>
      <c r="C28" s="101" t="s">
        <v>1925</v>
      </c>
    </row>
    <row r="29" spans="1:3" x14ac:dyDescent="0.35">
      <c r="A29" s="101" t="s">
        <v>154</v>
      </c>
      <c r="B29" s="101" t="s">
        <v>1263</v>
      </c>
      <c r="C29" s="101" t="s">
        <v>1925</v>
      </c>
    </row>
    <row r="30" spans="1:3" x14ac:dyDescent="0.35">
      <c r="A30" s="101" t="s">
        <v>388</v>
      </c>
      <c r="B30" s="101" t="s">
        <v>1661</v>
      </c>
      <c r="C30" s="101" t="s">
        <v>1925</v>
      </c>
    </row>
    <row r="31" spans="1:3" x14ac:dyDescent="0.35">
      <c r="A31" s="101" t="s">
        <v>389</v>
      </c>
      <c r="B31" s="101" t="s">
        <v>1519</v>
      </c>
      <c r="C31" s="101" t="s">
        <v>1925</v>
      </c>
    </row>
    <row r="32" spans="1:3" x14ac:dyDescent="0.35">
      <c r="A32" s="101" t="s">
        <v>390</v>
      </c>
      <c r="B32" s="101" t="s">
        <v>1793</v>
      </c>
      <c r="C32" s="101" t="s">
        <v>1925</v>
      </c>
    </row>
    <row r="33" spans="1:3" x14ac:dyDescent="0.35">
      <c r="A33" s="101" t="s">
        <v>391</v>
      </c>
      <c r="B33" s="101" t="s">
        <v>1465</v>
      </c>
      <c r="C33" s="101" t="s">
        <v>1925</v>
      </c>
    </row>
    <row r="34" spans="1:3" x14ac:dyDescent="0.35">
      <c r="A34" s="101" t="s">
        <v>392</v>
      </c>
      <c r="B34" s="101" t="s">
        <v>1625</v>
      </c>
      <c r="C34" s="101" t="s">
        <v>1925</v>
      </c>
    </row>
    <row r="35" spans="1:3" x14ac:dyDescent="0.35">
      <c r="A35" s="101" t="s">
        <v>393</v>
      </c>
      <c r="B35" s="101" t="s">
        <v>1691</v>
      </c>
      <c r="C35" s="101" t="s">
        <v>1925</v>
      </c>
    </row>
    <row r="36" spans="1:3" x14ac:dyDescent="0.35">
      <c r="A36" s="101" t="s">
        <v>394</v>
      </c>
      <c r="B36" s="101" t="s">
        <v>1526</v>
      </c>
      <c r="C36" s="101" t="s">
        <v>1925</v>
      </c>
    </row>
    <row r="37" spans="1:3" x14ac:dyDescent="0.35">
      <c r="A37" s="101" t="s">
        <v>395</v>
      </c>
      <c r="B37" s="101" t="s">
        <v>1356</v>
      </c>
      <c r="C37" s="101" t="s">
        <v>1925</v>
      </c>
    </row>
    <row r="38" spans="1:3" x14ac:dyDescent="0.35">
      <c r="A38" s="101" t="s">
        <v>396</v>
      </c>
      <c r="B38" s="101" t="s">
        <v>1719</v>
      </c>
      <c r="C38" s="101" t="s">
        <v>1925</v>
      </c>
    </row>
    <row r="39" spans="1:3" x14ac:dyDescent="0.35">
      <c r="A39" s="101" t="s">
        <v>706</v>
      </c>
      <c r="B39" s="101" t="s">
        <v>1648</v>
      </c>
      <c r="C39" s="101" t="s">
        <v>1925</v>
      </c>
    </row>
    <row r="40" spans="1:3" x14ac:dyDescent="0.35">
      <c r="A40" s="101" t="s">
        <v>707</v>
      </c>
      <c r="B40" s="101" t="s">
        <v>1228</v>
      </c>
      <c r="C40" s="101" t="s">
        <v>1925</v>
      </c>
    </row>
    <row r="41" spans="1:3" x14ac:dyDescent="0.35">
      <c r="A41" s="101" t="s">
        <v>708</v>
      </c>
      <c r="B41" s="101" t="s">
        <v>1523</v>
      </c>
      <c r="C41" s="101" t="s">
        <v>1925</v>
      </c>
    </row>
    <row r="42" spans="1:3" x14ac:dyDescent="0.35">
      <c r="A42" s="101" t="s">
        <v>709</v>
      </c>
      <c r="B42" s="101" t="s">
        <v>1763</v>
      </c>
      <c r="C42" s="101" t="s">
        <v>1925</v>
      </c>
    </row>
    <row r="43" spans="1:3" x14ac:dyDescent="0.35">
      <c r="A43" s="101" t="s">
        <v>113</v>
      </c>
      <c r="B43" s="101" t="s">
        <v>1539</v>
      </c>
      <c r="C43" s="101" t="s">
        <v>1925</v>
      </c>
    </row>
    <row r="44" spans="1:3" x14ac:dyDescent="0.35">
      <c r="A44" s="101" t="s">
        <v>114</v>
      </c>
      <c r="B44" s="101" t="s">
        <v>1773</v>
      </c>
      <c r="C44" s="101" t="s">
        <v>1925</v>
      </c>
    </row>
    <row r="45" spans="1:3" x14ac:dyDescent="0.35">
      <c r="A45" s="101" t="s">
        <v>935</v>
      </c>
      <c r="B45" s="101" t="s">
        <v>1420</v>
      </c>
      <c r="C45" s="101" t="s">
        <v>1925</v>
      </c>
    </row>
    <row r="46" spans="1:3" x14ac:dyDescent="0.35">
      <c r="A46" s="101" t="s">
        <v>936</v>
      </c>
      <c r="B46" s="101" t="s">
        <v>1396</v>
      </c>
      <c r="C46" s="101" t="s">
        <v>1926</v>
      </c>
    </row>
    <row r="47" spans="1:3" x14ac:dyDescent="0.35">
      <c r="A47" s="101" t="s">
        <v>937</v>
      </c>
      <c r="B47" s="101" t="s">
        <v>1564</v>
      </c>
      <c r="C47" s="101" t="s">
        <v>1926</v>
      </c>
    </row>
    <row r="48" spans="1:3" x14ac:dyDescent="0.35">
      <c r="A48" s="101" t="s">
        <v>938</v>
      </c>
      <c r="B48" s="101" t="s">
        <v>1365</v>
      </c>
      <c r="C48" s="101" t="s">
        <v>1926</v>
      </c>
    </row>
    <row r="49" spans="1:3" x14ac:dyDescent="0.35">
      <c r="A49" s="101" t="s">
        <v>939</v>
      </c>
      <c r="B49" s="101" t="s">
        <v>1593</v>
      </c>
      <c r="C49" s="101" t="s">
        <v>1926</v>
      </c>
    </row>
    <row r="50" spans="1:3" x14ac:dyDescent="0.35">
      <c r="A50" s="101" t="s">
        <v>940</v>
      </c>
      <c r="B50" s="101" t="s">
        <v>1505</v>
      </c>
      <c r="C50" s="101" t="s">
        <v>1925</v>
      </c>
    </row>
    <row r="51" spans="1:3" x14ac:dyDescent="0.35">
      <c r="A51" s="101" t="s">
        <v>941</v>
      </c>
      <c r="B51" s="101" t="s">
        <v>1488</v>
      </c>
      <c r="C51" s="101" t="s">
        <v>1927</v>
      </c>
    </row>
    <row r="52" spans="1:3" x14ac:dyDescent="0.35">
      <c r="A52" s="101" t="s">
        <v>942</v>
      </c>
      <c r="B52" s="101" t="s">
        <v>1463</v>
      </c>
      <c r="C52" s="101" t="s">
        <v>1925</v>
      </c>
    </row>
    <row r="53" spans="1:3" x14ac:dyDescent="0.35">
      <c r="A53" s="101" t="s">
        <v>943</v>
      </c>
      <c r="B53" s="101" t="s">
        <v>1446</v>
      </c>
      <c r="C53" s="101" t="s">
        <v>1925</v>
      </c>
    </row>
    <row r="54" spans="1:3" x14ac:dyDescent="0.35">
      <c r="A54" s="101" t="s">
        <v>944</v>
      </c>
      <c r="B54" s="101" t="s">
        <v>1360</v>
      </c>
      <c r="C54" s="101" t="s">
        <v>1925</v>
      </c>
    </row>
    <row r="55" spans="1:3" x14ac:dyDescent="0.35">
      <c r="A55" s="101" t="s">
        <v>945</v>
      </c>
      <c r="B55" s="101" t="s">
        <v>1545</v>
      </c>
      <c r="C55" s="101" t="s">
        <v>1925</v>
      </c>
    </row>
    <row r="56" spans="1:3" x14ac:dyDescent="0.35">
      <c r="A56" s="101" t="s">
        <v>176</v>
      </c>
      <c r="B56" s="101" t="s">
        <v>1048</v>
      </c>
      <c r="C56" s="101" t="s">
        <v>1926</v>
      </c>
    </row>
    <row r="57" spans="1:3" x14ac:dyDescent="0.35">
      <c r="A57" s="101" t="s">
        <v>177</v>
      </c>
      <c r="B57" s="101" t="s">
        <v>1115</v>
      </c>
      <c r="C57" s="101" t="s">
        <v>1926</v>
      </c>
    </row>
    <row r="58" spans="1:3" x14ac:dyDescent="0.35">
      <c r="A58" s="101" t="s">
        <v>178</v>
      </c>
      <c r="B58" s="101" t="s">
        <v>1117</v>
      </c>
      <c r="C58" s="101" t="s">
        <v>1926</v>
      </c>
    </row>
    <row r="59" spans="1:3" x14ac:dyDescent="0.35">
      <c r="A59" s="101" t="s">
        <v>179</v>
      </c>
      <c r="B59" s="101" t="s">
        <v>1119</v>
      </c>
      <c r="C59" s="101" t="s">
        <v>1926</v>
      </c>
    </row>
    <row r="60" spans="1:3" x14ac:dyDescent="0.35">
      <c r="A60" s="101" t="s">
        <v>180</v>
      </c>
      <c r="B60" s="101" t="s">
        <v>1101</v>
      </c>
      <c r="C60" s="101" t="s">
        <v>1926</v>
      </c>
    </row>
    <row r="61" spans="1:3" x14ac:dyDescent="0.35">
      <c r="A61" s="101" t="s">
        <v>181</v>
      </c>
      <c r="B61" s="101" t="s">
        <v>1035</v>
      </c>
      <c r="C61" s="101" t="s">
        <v>1926</v>
      </c>
    </row>
    <row r="62" spans="1:3" x14ac:dyDescent="0.35">
      <c r="A62" s="101" t="s">
        <v>182</v>
      </c>
      <c r="B62" s="101" t="s">
        <v>1068</v>
      </c>
      <c r="C62" s="101" t="s">
        <v>1926</v>
      </c>
    </row>
    <row r="63" spans="1:3" x14ac:dyDescent="0.35">
      <c r="A63" s="101" t="s">
        <v>183</v>
      </c>
      <c r="B63" s="101" t="s">
        <v>1006</v>
      </c>
      <c r="C63" s="101" t="s">
        <v>1926</v>
      </c>
    </row>
    <row r="64" spans="1:3" x14ac:dyDescent="0.35">
      <c r="A64" s="101" t="s">
        <v>184</v>
      </c>
      <c r="B64" s="101" t="s">
        <v>1116</v>
      </c>
      <c r="C64" s="101" t="s">
        <v>1926</v>
      </c>
    </row>
    <row r="65" spans="1:3" x14ac:dyDescent="0.35">
      <c r="A65" s="101" t="s">
        <v>185</v>
      </c>
      <c r="B65" s="101" t="s">
        <v>1069</v>
      </c>
      <c r="C65" s="101" t="s">
        <v>1926</v>
      </c>
    </row>
    <row r="66" spans="1:3" x14ac:dyDescent="0.35">
      <c r="A66" s="101" t="s">
        <v>186</v>
      </c>
      <c r="B66" s="101" t="s">
        <v>1050</v>
      </c>
      <c r="C66" s="101" t="s">
        <v>1926</v>
      </c>
    </row>
    <row r="67" spans="1:3" x14ac:dyDescent="0.35">
      <c r="A67" s="101" t="s">
        <v>187</v>
      </c>
      <c r="B67" s="101" t="s">
        <v>983</v>
      </c>
      <c r="C67" s="101" t="s">
        <v>1926</v>
      </c>
    </row>
    <row r="68" spans="1:3" x14ac:dyDescent="0.35">
      <c r="A68" s="101" t="s">
        <v>188</v>
      </c>
      <c r="B68" s="101" t="s">
        <v>1007</v>
      </c>
      <c r="C68" s="101" t="s">
        <v>1926</v>
      </c>
    </row>
    <row r="69" spans="1:3" x14ac:dyDescent="0.35">
      <c r="A69" s="101" t="s">
        <v>189</v>
      </c>
      <c r="B69" s="101" t="s">
        <v>1001</v>
      </c>
      <c r="C69" s="101" t="s">
        <v>1926</v>
      </c>
    </row>
    <row r="70" spans="1:3" x14ac:dyDescent="0.35">
      <c r="A70" s="101" t="s">
        <v>190</v>
      </c>
      <c r="B70" s="101" t="s">
        <v>986</v>
      </c>
      <c r="C70" s="101" t="s">
        <v>1926</v>
      </c>
    </row>
    <row r="71" spans="1:3" x14ac:dyDescent="0.35">
      <c r="A71" s="101" t="s">
        <v>191</v>
      </c>
      <c r="B71" s="101" t="s">
        <v>1025</v>
      </c>
      <c r="C71" s="101" t="s">
        <v>1926</v>
      </c>
    </row>
    <row r="72" spans="1:3" x14ac:dyDescent="0.35">
      <c r="A72" s="101" t="s">
        <v>192</v>
      </c>
      <c r="B72" s="101" t="s">
        <v>1066</v>
      </c>
      <c r="C72" s="101" t="s">
        <v>1926</v>
      </c>
    </row>
    <row r="73" spans="1:3" x14ac:dyDescent="0.35">
      <c r="A73" s="101" t="s">
        <v>193</v>
      </c>
      <c r="B73" s="101" t="s">
        <v>1081</v>
      </c>
      <c r="C73" s="101" t="s">
        <v>1926</v>
      </c>
    </row>
    <row r="74" spans="1:3" x14ac:dyDescent="0.35">
      <c r="A74" s="101" t="s">
        <v>194</v>
      </c>
      <c r="B74" s="101" t="s">
        <v>1128</v>
      </c>
      <c r="C74" s="101" t="s">
        <v>1926</v>
      </c>
    </row>
    <row r="75" spans="1:3" x14ac:dyDescent="0.35">
      <c r="A75" s="101" t="s">
        <v>195</v>
      </c>
      <c r="B75" s="101" t="s">
        <v>1096</v>
      </c>
      <c r="C75" s="101" t="s">
        <v>1926</v>
      </c>
    </row>
    <row r="76" spans="1:3" x14ac:dyDescent="0.35">
      <c r="A76" s="101" t="s">
        <v>196</v>
      </c>
      <c r="B76" s="101" t="s">
        <v>1015</v>
      </c>
      <c r="C76" s="101" t="s">
        <v>1926</v>
      </c>
    </row>
    <row r="77" spans="1:3" x14ac:dyDescent="0.35">
      <c r="A77" s="101" t="s">
        <v>197</v>
      </c>
      <c r="B77" s="101" t="s">
        <v>1042</v>
      </c>
      <c r="C77" s="101" t="s">
        <v>1926</v>
      </c>
    </row>
    <row r="78" spans="1:3" x14ac:dyDescent="0.35">
      <c r="A78" s="101" t="s">
        <v>198</v>
      </c>
      <c r="B78" s="101" t="s">
        <v>1120</v>
      </c>
      <c r="C78" s="101" t="s">
        <v>1926</v>
      </c>
    </row>
    <row r="79" spans="1:3" x14ac:dyDescent="0.35">
      <c r="A79" s="101" t="s">
        <v>199</v>
      </c>
      <c r="B79" s="101" t="s">
        <v>1046</v>
      </c>
      <c r="C79" s="101" t="s">
        <v>1926</v>
      </c>
    </row>
    <row r="80" spans="1:3" x14ac:dyDescent="0.35">
      <c r="A80" s="101" t="s">
        <v>200</v>
      </c>
      <c r="B80" s="101" t="s">
        <v>1040</v>
      </c>
      <c r="C80" s="101" t="s">
        <v>1926</v>
      </c>
    </row>
    <row r="81" spans="1:3" x14ac:dyDescent="0.35">
      <c r="A81" s="101" t="s">
        <v>201</v>
      </c>
      <c r="B81" s="101" t="s">
        <v>1093</v>
      </c>
      <c r="C81" s="101" t="s">
        <v>1926</v>
      </c>
    </row>
    <row r="82" spans="1:3" x14ac:dyDescent="0.35">
      <c r="A82" s="101" t="s">
        <v>202</v>
      </c>
      <c r="B82" s="101" t="s">
        <v>1124</v>
      </c>
      <c r="C82" s="101" t="s">
        <v>1926</v>
      </c>
    </row>
    <row r="83" spans="1:3" x14ac:dyDescent="0.35">
      <c r="A83" s="101" t="s">
        <v>203</v>
      </c>
      <c r="B83" s="101" t="s">
        <v>1111</v>
      </c>
      <c r="C83" s="101" t="s">
        <v>1926</v>
      </c>
    </row>
    <row r="84" spans="1:3" x14ac:dyDescent="0.35">
      <c r="A84" s="101" t="s">
        <v>204</v>
      </c>
      <c r="B84" s="101" t="s">
        <v>1094</v>
      </c>
      <c r="C84" s="101" t="s">
        <v>1926</v>
      </c>
    </row>
    <row r="85" spans="1:3" x14ac:dyDescent="0.35">
      <c r="A85" s="101" t="s">
        <v>205</v>
      </c>
      <c r="B85" s="101" t="s">
        <v>1102</v>
      </c>
      <c r="C85" s="101" t="s">
        <v>1926</v>
      </c>
    </row>
    <row r="86" spans="1:3" x14ac:dyDescent="0.35">
      <c r="A86" s="101" t="s">
        <v>206</v>
      </c>
      <c r="B86" s="101" t="s">
        <v>1095</v>
      </c>
      <c r="C86" s="101" t="s">
        <v>1926</v>
      </c>
    </row>
    <row r="87" spans="1:3" x14ac:dyDescent="0.35">
      <c r="A87" s="101" t="s">
        <v>207</v>
      </c>
      <c r="B87" s="101" t="s">
        <v>1080</v>
      </c>
      <c r="C87" s="101" t="s">
        <v>1926</v>
      </c>
    </row>
    <row r="88" spans="1:3" x14ac:dyDescent="0.35">
      <c r="A88" s="101" t="s">
        <v>293</v>
      </c>
      <c r="B88" s="101" t="s">
        <v>1121</v>
      </c>
      <c r="C88" s="101" t="s">
        <v>1927</v>
      </c>
    </row>
    <row r="89" spans="1:3" x14ac:dyDescent="0.35">
      <c r="A89" s="101" t="s">
        <v>294</v>
      </c>
      <c r="B89" s="101" t="s">
        <v>1005</v>
      </c>
      <c r="C89" s="101" t="s">
        <v>1927</v>
      </c>
    </row>
    <row r="90" spans="1:3" x14ac:dyDescent="0.35">
      <c r="A90" s="101" t="s">
        <v>298</v>
      </c>
      <c r="B90" s="101" t="s">
        <v>1064</v>
      </c>
      <c r="C90" s="101" t="s">
        <v>1927</v>
      </c>
    </row>
    <row r="91" spans="1:3" x14ac:dyDescent="0.35">
      <c r="A91" s="101" t="s">
        <v>302</v>
      </c>
      <c r="B91" s="101" t="s">
        <v>1055</v>
      </c>
      <c r="C91" s="101" t="s">
        <v>1927</v>
      </c>
    </row>
    <row r="92" spans="1:3" x14ac:dyDescent="0.35">
      <c r="A92" s="101" t="s">
        <v>304</v>
      </c>
      <c r="B92" s="101" t="s">
        <v>1114</v>
      </c>
      <c r="C92" s="101" t="s">
        <v>1927</v>
      </c>
    </row>
    <row r="93" spans="1:3" x14ac:dyDescent="0.35">
      <c r="A93" s="101" t="s">
        <v>308</v>
      </c>
      <c r="B93" s="101" t="s">
        <v>1082</v>
      </c>
      <c r="C93" s="101" t="s">
        <v>1927</v>
      </c>
    </row>
    <row r="94" spans="1:3" x14ac:dyDescent="0.35">
      <c r="A94" s="101" t="s">
        <v>310</v>
      </c>
      <c r="B94" s="101" t="s">
        <v>1067</v>
      </c>
      <c r="C94" s="101" t="s">
        <v>1927</v>
      </c>
    </row>
    <row r="95" spans="1:3" x14ac:dyDescent="0.35">
      <c r="A95" s="101" t="s">
        <v>208</v>
      </c>
      <c r="B95" s="101" t="s">
        <v>1079</v>
      </c>
      <c r="C95" s="101" t="s">
        <v>1926</v>
      </c>
    </row>
    <row r="96" spans="1:3" x14ac:dyDescent="0.35">
      <c r="A96" s="101" t="s">
        <v>209</v>
      </c>
      <c r="B96" s="101" t="s">
        <v>1347</v>
      </c>
      <c r="C96" s="101" t="s">
        <v>1926</v>
      </c>
    </row>
    <row r="97" spans="1:3" x14ac:dyDescent="0.35">
      <c r="A97" s="101" t="s">
        <v>210</v>
      </c>
      <c r="B97" s="101" t="s">
        <v>1103</v>
      </c>
      <c r="C97" s="101" t="s">
        <v>1926</v>
      </c>
    </row>
    <row r="98" spans="1:3" x14ac:dyDescent="0.35">
      <c r="A98" s="101" t="s">
        <v>211</v>
      </c>
      <c r="B98" s="101" t="s">
        <v>1053</v>
      </c>
      <c r="C98" s="101" t="s">
        <v>1926</v>
      </c>
    </row>
    <row r="99" spans="1:3" x14ac:dyDescent="0.35">
      <c r="A99" s="101" t="s">
        <v>212</v>
      </c>
      <c r="B99" s="101" t="s">
        <v>1105</v>
      </c>
      <c r="C99" s="101" t="s">
        <v>1926</v>
      </c>
    </row>
    <row r="100" spans="1:3" x14ac:dyDescent="0.35">
      <c r="A100" s="101" t="s">
        <v>213</v>
      </c>
      <c r="B100" s="101" t="s">
        <v>992</v>
      </c>
      <c r="C100" s="101" t="s">
        <v>1926</v>
      </c>
    </row>
    <row r="101" spans="1:3" x14ac:dyDescent="0.35">
      <c r="A101" s="101" t="s">
        <v>214</v>
      </c>
      <c r="B101" s="101" t="s">
        <v>973</v>
      </c>
      <c r="C101" s="101" t="s">
        <v>1926</v>
      </c>
    </row>
    <row r="102" spans="1:3" x14ac:dyDescent="0.35">
      <c r="A102" s="101" t="s">
        <v>215</v>
      </c>
      <c r="B102" s="101" t="s">
        <v>1012</v>
      </c>
      <c r="C102" s="101" t="s">
        <v>1926</v>
      </c>
    </row>
    <row r="103" spans="1:3" x14ac:dyDescent="0.35">
      <c r="A103" s="101" t="s">
        <v>216</v>
      </c>
      <c r="B103" s="101" t="s">
        <v>1008</v>
      </c>
      <c r="C103" s="101" t="s">
        <v>1926</v>
      </c>
    </row>
    <row r="104" spans="1:3" x14ac:dyDescent="0.35">
      <c r="A104" s="101" t="s">
        <v>217</v>
      </c>
      <c r="B104" s="101" t="s">
        <v>1099</v>
      </c>
      <c r="C104" s="101" t="s">
        <v>1926</v>
      </c>
    </row>
    <row r="105" spans="1:3" x14ac:dyDescent="0.35">
      <c r="A105" s="101" t="s">
        <v>218</v>
      </c>
      <c r="B105" s="101" t="s">
        <v>965</v>
      </c>
      <c r="C105" s="101" t="s">
        <v>1926</v>
      </c>
    </row>
    <row r="106" spans="1:3" x14ac:dyDescent="0.35">
      <c r="A106" s="101" t="s">
        <v>219</v>
      </c>
      <c r="B106" s="101" t="s">
        <v>1026</v>
      </c>
      <c r="C106" s="101" t="s">
        <v>1926</v>
      </c>
    </row>
    <row r="107" spans="1:3" x14ac:dyDescent="0.35">
      <c r="A107" s="101" t="s">
        <v>220</v>
      </c>
      <c r="B107" s="101" t="s">
        <v>993</v>
      </c>
      <c r="C107" s="101" t="s">
        <v>1926</v>
      </c>
    </row>
    <row r="108" spans="1:3" x14ac:dyDescent="0.35">
      <c r="A108" s="101" t="s">
        <v>221</v>
      </c>
      <c r="B108" s="101" t="s">
        <v>1071</v>
      </c>
      <c r="C108" s="101" t="s">
        <v>1926</v>
      </c>
    </row>
    <row r="109" spans="1:3" x14ac:dyDescent="0.35">
      <c r="A109" s="101" t="s">
        <v>222</v>
      </c>
      <c r="B109" s="101" t="s">
        <v>1060</v>
      </c>
      <c r="C109" s="101" t="s">
        <v>1926</v>
      </c>
    </row>
    <row r="110" spans="1:3" x14ac:dyDescent="0.35">
      <c r="A110" s="101" t="s">
        <v>223</v>
      </c>
      <c r="B110" s="101" t="s">
        <v>1047</v>
      </c>
      <c r="C110" s="101" t="s">
        <v>1926</v>
      </c>
    </row>
    <row r="111" spans="1:3" x14ac:dyDescent="0.35">
      <c r="A111" s="101" t="s">
        <v>224</v>
      </c>
      <c r="B111" s="101" t="s">
        <v>1112</v>
      </c>
      <c r="C111" s="101" t="s">
        <v>1926</v>
      </c>
    </row>
    <row r="112" spans="1:3" x14ac:dyDescent="0.35">
      <c r="A112" s="101" t="s">
        <v>225</v>
      </c>
      <c r="B112" s="101" t="s">
        <v>1078</v>
      </c>
      <c r="C112" s="101" t="s">
        <v>1926</v>
      </c>
    </row>
    <row r="113" spans="1:3" x14ac:dyDescent="0.35">
      <c r="A113" s="101" t="s">
        <v>226</v>
      </c>
      <c r="B113" s="101" t="s">
        <v>1041</v>
      </c>
      <c r="C113" s="101" t="s">
        <v>1926</v>
      </c>
    </row>
    <row r="114" spans="1:3" x14ac:dyDescent="0.35">
      <c r="A114" s="101" t="s">
        <v>227</v>
      </c>
      <c r="B114" s="101" t="s">
        <v>994</v>
      </c>
      <c r="C114" s="101" t="s">
        <v>1926</v>
      </c>
    </row>
    <row r="115" spans="1:3" x14ac:dyDescent="0.35">
      <c r="A115" s="101" t="s">
        <v>228</v>
      </c>
      <c r="B115" s="101" t="s">
        <v>988</v>
      </c>
      <c r="C115" s="101" t="s">
        <v>1926</v>
      </c>
    </row>
    <row r="116" spans="1:3" x14ac:dyDescent="0.35">
      <c r="A116" s="101" t="s">
        <v>229</v>
      </c>
      <c r="B116" s="101" t="s">
        <v>1009</v>
      </c>
      <c r="C116" s="101" t="s">
        <v>1926</v>
      </c>
    </row>
    <row r="117" spans="1:3" x14ac:dyDescent="0.35">
      <c r="A117" s="101" t="s">
        <v>230</v>
      </c>
      <c r="B117" s="101" t="s">
        <v>1037</v>
      </c>
      <c r="C117" s="101" t="s">
        <v>1926</v>
      </c>
    </row>
    <row r="118" spans="1:3" x14ac:dyDescent="0.35">
      <c r="A118" s="101" t="s">
        <v>231</v>
      </c>
      <c r="B118" s="101" t="s">
        <v>978</v>
      </c>
      <c r="C118" s="101" t="s">
        <v>1926</v>
      </c>
    </row>
    <row r="119" spans="1:3" x14ac:dyDescent="0.35">
      <c r="A119" s="101" t="s">
        <v>232</v>
      </c>
      <c r="B119" s="101" t="s">
        <v>1061</v>
      </c>
      <c r="C119" s="101" t="s">
        <v>1926</v>
      </c>
    </row>
    <row r="120" spans="1:3" x14ac:dyDescent="0.35">
      <c r="A120" s="101" t="s">
        <v>233</v>
      </c>
      <c r="B120" s="101" t="s">
        <v>1029</v>
      </c>
      <c r="C120" s="101" t="s">
        <v>1926</v>
      </c>
    </row>
    <row r="121" spans="1:3" x14ac:dyDescent="0.35">
      <c r="A121" s="101" t="s">
        <v>234</v>
      </c>
      <c r="B121" s="101" t="s">
        <v>975</v>
      </c>
      <c r="C121" s="101" t="s">
        <v>1926</v>
      </c>
    </row>
    <row r="122" spans="1:3" x14ac:dyDescent="0.35">
      <c r="A122" s="101" t="s">
        <v>236</v>
      </c>
      <c r="B122" s="101" t="s">
        <v>1013</v>
      </c>
      <c r="C122" s="101" t="s">
        <v>1926</v>
      </c>
    </row>
    <row r="123" spans="1:3" x14ac:dyDescent="0.35">
      <c r="A123" s="101" t="s">
        <v>237</v>
      </c>
      <c r="B123" s="101" t="s">
        <v>1032</v>
      </c>
      <c r="C123" s="101" t="s">
        <v>1926</v>
      </c>
    </row>
    <row r="124" spans="1:3" x14ac:dyDescent="0.35">
      <c r="A124" s="101" t="s">
        <v>238</v>
      </c>
      <c r="B124" s="101" t="s">
        <v>980</v>
      </c>
      <c r="C124" s="101" t="s">
        <v>1926</v>
      </c>
    </row>
    <row r="125" spans="1:3" x14ac:dyDescent="0.35">
      <c r="A125" s="101" t="s">
        <v>291</v>
      </c>
      <c r="B125" s="101" t="s">
        <v>990</v>
      </c>
      <c r="C125" s="101" t="s">
        <v>1927</v>
      </c>
    </row>
    <row r="126" spans="1:3" x14ac:dyDescent="0.35">
      <c r="A126" s="101" t="s">
        <v>292</v>
      </c>
      <c r="B126" s="101" t="s">
        <v>998</v>
      </c>
      <c r="C126" s="101" t="s">
        <v>1927</v>
      </c>
    </row>
    <row r="127" spans="1:3" x14ac:dyDescent="0.35">
      <c r="A127" s="101" t="s">
        <v>295</v>
      </c>
      <c r="B127" s="101" t="s">
        <v>1023</v>
      </c>
      <c r="C127" s="101" t="s">
        <v>1927</v>
      </c>
    </row>
    <row r="128" spans="1:3" x14ac:dyDescent="0.35">
      <c r="A128" s="101" t="s">
        <v>299</v>
      </c>
      <c r="B128" s="101" t="s">
        <v>1018</v>
      </c>
      <c r="C128" s="101" t="s">
        <v>1927</v>
      </c>
    </row>
    <row r="129" spans="1:3" x14ac:dyDescent="0.35">
      <c r="A129" s="101" t="s">
        <v>300</v>
      </c>
      <c r="B129" s="101" t="s">
        <v>1039</v>
      </c>
      <c r="C129" s="101" t="s">
        <v>1927</v>
      </c>
    </row>
    <row r="130" spans="1:3" x14ac:dyDescent="0.35">
      <c r="A130" s="101" t="s">
        <v>303</v>
      </c>
      <c r="B130" s="101" t="s">
        <v>1049</v>
      </c>
      <c r="C130" s="101" t="s">
        <v>1927</v>
      </c>
    </row>
    <row r="131" spans="1:3" x14ac:dyDescent="0.35">
      <c r="A131" s="101" t="s">
        <v>317</v>
      </c>
      <c r="B131" s="101" t="s">
        <v>1072</v>
      </c>
      <c r="C131" s="101" t="s">
        <v>1927</v>
      </c>
    </row>
    <row r="132" spans="1:3" x14ac:dyDescent="0.35">
      <c r="A132" s="101" t="s">
        <v>319</v>
      </c>
      <c r="B132" s="101" t="s">
        <v>1057</v>
      </c>
      <c r="C132" s="101" t="s">
        <v>1925</v>
      </c>
    </row>
    <row r="133" spans="1:3" x14ac:dyDescent="0.35">
      <c r="A133" s="101" t="s">
        <v>235</v>
      </c>
      <c r="B133" s="101" t="s">
        <v>1062</v>
      </c>
      <c r="C133" s="101" t="s">
        <v>1926</v>
      </c>
    </row>
    <row r="134" spans="1:3" x14ac:dyDescent="0.35">
      <c r="A134" s="101" t="s">
        <v>239</v>
      </c>
      <c r="B134" s="101" t="s">
        <v>977</v>
      </c>
      <c r="C134" s="101" t="s">
        <v>1926</v>
      </c>
    </row>
    <row r="135" spans="1:3" x14ac:dyDescent="0.35">
      <c r="A135" s="101" t="s">
        <v>240</v>
      </c>
      <c r="B135" s="101" t="s">
        <v>1002</v>
      </c>
      <c r="C135" s="101" t="s">
        <v>1926</v>
      </c>
    </row>
    <row r="136" spans="1:3" x14ac:dyDescent="0.35">
      <c r="A136" s="101" t="s">
        <v>241</v>
      </c>
      <c r="B136" s="101" t="s">
        <v>1098</v>
      </c>
      <c r="C136" s="101" t="s">
        <v>1926</v>
      </c>
    </row>
    <row r="137" spans="1:3" x14ac:dyDescent="0.35">
      <c r="A137" s="101" t="s">
        <v>242</v>
      </c>
      <c r="B137" s="101" t="s">
        <v>1030</v>
      </c>
      <c r="C137" s="101" t="s">
        <v>1926</v>
      </c>
    </row>
    <row r="138" spans="1:3" x14ac:dyDescent="0.35">
      <c r="A138" s="101" t="s">
        <v>243</v>
      </c>
      <c r="B138" s="101" t="s">
        <v>1123</v>
      </c>
      <c r="C138" s="101" t="s">
        <v>1926</v>
      </c>
    </row>
    <row r="139" spans="1:3" x14ac:dyDescent="0.35">
      <c r="A139" s="101" t="s">
        <v>244</v>
      </c>
      <c r="B139" s="101" t="s">
        <v>972</v>
      </c>
      <c r="C139" s="101" t="s">
        <v>1926</v>
      </c>
    </row>
    <row r="140" spans="1:3" x14ac:dyDescent="0.35">
      <c r="A140" s="101" t="s">
        <v>245</v>
      </c>
      <c r="B140" s="101" t="s">
        <v>987</v>
      </c>
      <c r="C140" s="101" t="s">
        <v>1926</v>
      </c>
    </row>
    <row r="141" spans="1:3" x14ac:dyDescent="0.35">
      <c r="A141" s="101" t="s">
        <v>246</v>
      </c>
      <c r="B141" s="101" t="s">
        <v>1083</v>
      </c>
      <c r="C141" s="101" t="s">
        <v>1926</v>
      </c>
    </row>
    <row r="142" spans="1:3" x14ac:dyDescent="0.35">
      <c r="A142" s="101" t="s">
        <v>247</v>
      </c>
      <c r="B142" s="101" t="s">
        <v>1016</v>
      </c>
      <c r="C142" s="101" t="s">
        <v>1926</v>
      </c>
    </row>
    <row r="143" spans="1:3" x14ac:dyDescent="0.35">
      <c r="A143" s="101" t="s">
        <v>248</v>
      </c>
      <c r="B143" s="101" t="s">
        <v>984</v>
      </c>
      <c r="C143" s="101" t="s">
        <v>1926</v>
      </c>
    </row>
    <row r="144" spans="1:3" x14ac:dyDescent="0.35">
      <c r="A144" s="101" t="s">
        <v>249</v>
      </c>
      <c r="B144" s="101" t="s">
        <v>979</v>
      </c>
      <c r="C144" s="101" t="s">
        <v>1926</v>
      </c>
    </row>
    <row r="145" spans="1:3" x14ac:dyDescent="0.35">
      <c r="A145" s="101" t="s">
        <v>250</v>
      </c>
      <c r="B145" s="101" t="s">
        <v>1024</v>
      </c>
      <c r="C145" s="101" t="s">
        <v>1926</v>
      </c>
    </row>
    <row r="146" spans="1:3" x14ac:dyDescent="0.35">
      <c r="A146" s="101" t="s">
        <v>251</v>
      </c>
      <c r="B146" s="101" t="s">
        <v>996</v>
      </c>
      <c r="C146" s="101" t="s">
        <v>1926</v>
      </c>
    </row>
    <row r="147" spans="1:3" x14ac:dyDescent="0.35">
      <c r="A147" s="101" t="s">
        <v>252</v>
      </c>
      <c r="B147" s="101" t="s">
        <v>995</v>
      </c>
      <c r="C147" s="101" t="s">
        <v>1926</v>
      </c>
    </row>
    <row r="148" spans="1:3" x14ac:dyDescent="0.35">
      <c r="A148" s="101" t="s">
        <v>253</v>
      </c>
      <c r="B148" s="101" t="s">
        <v>1031</v>
      </c>
      <c r="C148" s="101" t="s">
        <v>1926</v>
      </c>
    </row>
    <row r="149" spans="1:3" x14ac:dyDescent="0.35">
      <c r="A149" s="101" t="s">
        <v>254</v>
      </c>
      <c r="B149" s="101" t="s">
        <v>1052</v>
      </c>
      <c r="C149" s="101" t="s">
        <v>1926</v>
      </c>
    </row>
    <row r="150" spans="1:3" x14ac:dyDescent="0.35">
      <c r="A150" s="101" t="s">
        <v>255</v>
      </c>
      <c r="B150" s="101" t="s">
        <v>971</v>
      </c>
      <c r="C150" s="101" t="s">
        <v>1926</v>
      </c>
    </row>
    <row r="151" spans="1:3" x14ac:dyDescent="0.35">
      <c r="A151" s="101" t="s">
        <v>256</v>
      </c>
      <c r="B151" s="101" t="s">
        <v>960</v>
      </c>
      <c r="C151" s="101" t="s">
        <v>1926</v>
      </c>
    </row>
    <row r="152" spans="1:3" x14ac:dyDescent="0.35">
      <c r="A152" s="101" t="s">
        <v>257</v>
      </c>
      <c r="B152" s="101" t="s">
        <v>1034</v>
      </c>
      <c r="C152" s="101" t="s">
        <v>1926</v>
      </c>
    </row>
    <row r="153" spans="1:3" x14ac:dyDescent="0.35">
      <c r="A153" s="101" t="s">
        <v>258</v>
      </c>
      <c r="B153" s="101" t="s">
        <v>1022</v>
      </c>
      <c r="C153" s="101" t="s">
        <v>1926</v>
      </c>
    </row>
    <row r="154" spans="1:3" x14ac:dyDescent="0.35">
      <c r="A154" s="101" t="s">
        <v>259</v>
      </c>
      <c r="B154" s="101" t="s">
        <v>1063</v>
      </c>
      <c r="C154" s="101" t="s">
        <v>1926</v>
      </c>
    </row>
    <row r="155" spans="1:3" x14ac:dyDescent="0.35">
      <c r="A155" s="101" t="s">
        <v>260</v>
      </c>
      <c r="B155" s="101" t="s">
        <v>1000</v>
      </c>
      <c r="C155" s="101" t="s">
        <v>1926</v>
      </c>
    </row>
    <row r="156" spans="1:3" x14ac:dyDescent="0.35">
      <c r="A156" s="101" t="s">
        <v>261</v>
      </c>
      <c r="B156" s="101" t="s">
        <v>1533</v>
      </c>
      <c r="C156" s="101" t="s">
        <v>1926</v>
      </c>
    </row>
    <row r="157" spans="1:3" x14ac:dyDescent="0.35">
      <c r="A157" s="101" t="s">
        <v>262</v>
      </c>
      <c r="B157" s="101" t="s">
        <v>989</v>
      </c>
      <c r="C157" s="101" t="s">
        <v>1926</v>
      </c>
    </row>
    <row r="158" spans="1:3" x14ac:dyDescent="0.35">
      <c r="A158" s="101" t="s">
        <v>263</v>
      </c>
      <c r="B158" s="101" t="s">
        <v>1021</v>
      </c>
      <c r="C158" s="101" t="s">
        <v>1926</v>
      </c>
    </row>
    <row r="159" spans="1:3" x14ac:dyDescent="0.35">
      <c r="A159" s="101" t="s">
        <v>264</v>
      </c>
      <c r="B159" s="101" t="s">
        <v>1144</v>
      </c>
      <c r="C159" s="101" t="s">
        <v>1926</v>
      </c>
    </row>
    <row r="160" spans="1:3" x14ac:dyDescent="0.35">
      <c r="A160" s="101" t="s">
        <v>265</v>
      </c>
      <c r="B160" s="101" t="s">
        <v>1181</v>
      </c>
      <c r="C160" s="101" t="s">
        <v>1926</v>
      </c>
    </row>
    <row r="161" spans="1:3" x14ac:dyDescent="0.35">
      <c r="A161" s="101" t="s">
        <v>266</v>
      </c>
      <c r="B161" s="101" t="s">
        <v>1085</v>
      </c>
      <c r="C161" s="101" t="s">
        <v>1926</v>
      </c>
    </row>
    <row r="162" spans="1:3" x14ac:dyDescent="0.35">
      <c r="A162" s="101" t="s">
        <v>267</v>
      </c>
      <c r="B162" s="101" t="s">
        <v>976</v>
      </c>
      <c r="C162" s="101" t="s">
        <v>1926</v>
      </c>
    </row>
    <row r="163" spans="1:3" x14ac:dyDescent="0.35">
      <c r="A163" s="101" t="s">
        <v>268</v>
      </c>
      <c r="B163" s="101" t="s">
        <v>981</v>
      </c>
      <c r="C163" s="101" t="s">
        <v>1926</v>
      </c>
    </row>
    <row r="164" spans="1:3" x14ac:dyDescent="0.35">
      <c r="A164" s="101" t="s">
        <v>269</v>
      </c>
      <c r="B164" s="101" t="s">
        <v>1076</v>
      </c>
      <c r="C164" s="101" t="s">
        <v>1926</v>
      </c>
    </row>
    <row r="165" spans="1:3" x14ac:dyDescent="0.35">
      <c r="A165" s="101" t="s">
        <v>270</v>
      </c>
      <c r="B165" s="101" t="s">
        <v>1043</v>
      </c>
      <c r="C165" s="101" t="s">
        <v>1926</v>
      </c>
    </row>
    <row r="166" spans="1:3" x14ac:dyDescent="0.35">
      <c r="A166" s="101" t="s">
        <v>271</v>
      </c>
      <c r="B166" s="101" t="s">
        <v>1074</v>
      </c>
      <c r="C166" s="101" t="s">
        <v>1926</v>
      </c>
    </row>
    <row r="167" spans="1:3" x14ac:dyDescent="0.35">
      <c r="A167" s="101" t="s">
        <v>272</v>
      </c>
      <c r="B167" s="101" t="s">
        <v>1033</v>
      </c>
      <c r="C167" s="101" t="s">
        <v>1926</v>
      </c>
    </row>
    <row r="168" spans="1:3" x14ac:dyDescent="0.35">
      <c r="A168" s="101" t="s">
        <v>273</v>
      </c>
      <c r="B168" s="101" t="s">
        <v>1165</v>
      </c>
      <c r="C168" s="101" t="s">
        <v>1926</v>
      </c>
    </row>
    <row r="169" spans="1:3" x14ac:dyDescent="0.35">
      <c r="A169" s="101" t="s">
        <v>274</v>
      </c>
      <c r="B169" s="101" t="s">
        <v>1073</v>
      </c>
      <c r="C169" s="101" t="s">
        <v>1926</v>
      </c>
    </row>
    <row r="170" spans="1:3" x14ac:dyDescent="0.35">
      <c r="A170" s="101" t="s">
        <v>275</v>
      </c>
      <c r="B170" s="101" t="s">
        <v>1014</v>
      </c>
      <c r="C170" s="101" t="s">
        <v>1926</v>
      </c>
    </row>
    <row r="171" spans="1:3" x14ac:dyDescent="0.35">
      <c r="A171" s="101" t="s">
        <v>276</v>
      </c>
      <c r="B171" s="101" t="s">
        <v>1011</v>
      </c>
      <c r="C171" s="101" t="s">
        <v>1926</v>
      </c>
    </row>
    <row r="172" spans="1:3" x14ac:dyDescent="0.35">
      <c r="A172" s="101" t="s">
        <v>277</v>
      </c>
      <c r="B172" s="101" t="s">
        <v>962</v>
      </c>
      <c r="C172" s="101" t="s">
        <v>1926</v>
      </c>
    </row>
    <row r="173" spans="1:3" x14ac:dyDescent="0.35">
      <c r="A173" s="101" t="s">
        <v>278</v>
      </c>
      <c r="B173" s="101" t="s">
        <v>991</v>
      </c>
      <c r="C173" s="101" t="s">
        <v>1926</v>
      </c>
    </row>
    <row r="174" spans="1:3" x14ac:dyDescent="0.35">
      <c r="A174" s="101" t="s">
        <v>279</v>
      </c>
      <c r="B174" s="101" t="s">
        <v>1216</v>
      </c>
      <c r="C174" s="101" t="s">
        <v>1926</v>
      </c>
    </row>
    <row r="175" spans="1:3" x14ac:dyDescent="0.35">
      <c r="A175" s="101" t="s">
        <v>280</v>
      </c>
      <c r="B175" s="101" t="s">
        <v>970</v>
      </c>
      <c r="C175" s="101" t="s">
        <v>1926</v>
      </c>
    </row>
    <row r="176" spans="1:3" x14ac:dyDescent="0.35">
      <c r="A176" s="101" t="s">
        <v>281</v>
      </c>
      <c r="B176" s="101" t="s">
        <v>982</v>
      </c>
      <c r="C176" s="101" t="s">
        <v>1926</v>
      </c>
    </row>
    <row r="177" spans="1:3" x14ac:dyDescent="0.35">
      <c r="A177" s="101" t="s">
        <v>282</v>
      </c>
      <c r="B177" s="101" t="s">
        <v>974</v>
      </c>
      <c r="C177" s="101" t="s">
        <v>1926</v>
      </c>
    </row>
    <row r="178" spans="1:3" x14ac:dyDescent="0.35">
      <c r="A178" s="101" t="s">
        <v>283</v>
      </c>
      <c r="B178" s="101" t="s">
        <v>1028</v>
      </c>
      <c r="C178" s="101" t="s">
        <v>1926</v>
      </c>
    </row>
    <row r="179" spans="1:3" x14ac:dyDescent="0.35">
      <c r="A179" s="101" t="s">
        <v>284</v>
      </c>
      <c r="B179" s="101" t="s">
        <v>1092</v>
      </c>
      <c r="C179" s="101" t="s">
        <v>1926</v>
      </c>
    </row>
    <row r="180" spans="1:3" x14ac:dyDescent="0.35">
      <c r="A180" s="101" t="s">
        <v>285</v>
      </c>
      <c r="B180" s="101" t="s">
        <v>1077</v>
      </c>
      <c r="C180" s="101" t="s">
        <v>1926</v>
      </c>
    </row>
    <row r="181" spans="1:3" x14ac:dyDescent="0.35">
      <c r="A181" s="101" t="s">
        <v>286</v>
      </c>
      <c r="B181" s="101" t="s">
        <v>1202</v>
      </c>
      <c r="C181" s="101" t="s">
        <v>1926</v>
      </c>
    </row>
    <row r="182" spans="1:3" x14ac:dyDescent="0.35">
      <c r="A182" s="101" t="s">
        <v>287</v>
      </c>
      <c r="B182" s="101" t="s">
        <v>1036</v>
      </c>
      <c r="C182" s="101" t="s">
        <v>1926</v>
      </c>
    </row>
    <row r="183" spans="1:3" x14ac:dyDescent="0.35">
      <c r="A183" s="101" t="s">
        <v>288</v>
      </c>
      <c r="B183" s="101" t="s">
        <v>999</v>
      </c>
      <c r="C183" s="101" t="s">
        <v>1926</v>
      </c>
    </row>
    <row r="184" spans="1:3" x14ac:dyDescent="0.35">
      <c r="A184" s="101" t="s">
        <v>289</v>
      </c>
      <c r="B184" s="101" t="s">
        <v>1783</v>
      </c>
      <c r="C184" s="101" t="s">
        <v>1926</v>
      </c>
    </row>
    <row r="185" spans="1:3" x14ac:dyDescent="0.35">
      <c r="A185" s="101" t="s">
        <v>290</v>
      </c>
      <c r="B185" s="101" t="s">
        <v>1209</v>
      </c>
      <c r="C185" s="101" t="s">
        <v>1926</v>
      </c>
    </row>
    <row r="186" spans="1:3" x14ac:dyDescent="0.35">
      <c r="A186" s="101" t="s">
        <v>296</v>
      </c>
      <c r="B186" s="101" t="s">
        <v>1020</v>
      </c>
      <c r="C186" s="101" t="s">
        <v>1927</v>
      </c>
    </row>
    <row r="187" spans="1:3" x14ac:dyDescent="0.35">
      <c r="A187" s="101" t="s">
        <v>297</v>
      </c>
      <c r="B187" s="101" t="s">
        <v>1132</v>
      </c>
      <c r="C187" s="101" t="s">
        <v>1927</v>
      </c>
    </row>
    <row r="188" spans="1:3" x14ac:dyDescent="0.35">
      <c r="A188" s="101" t="s">
        <v>301</v>
      </c>
      <c r="B188" s="101" t="s">
        <v>1126</v>
      </c>
      <c r="C188" s="101" t="s">
        <v>1927</v>
      </c>
    </row>
    <row r="189" spans="1:3" x14ac:dyDescent="0.35">
      <c r="A189" s="101" t="s">
        <v>305</v>
      </c>
      <c r="B189" s="101" t="s">
        <v>997</v>
      </c>
      <c r="C189" s="101" t="s">
        <v>1927</v>
      </c>
    </row>
    <row r="190" spans="1:3" x14ac:dyDescent="0.35">
      <c r="A190" s="101" t="s">
        <v>306</v>
      </c>
      <c r="B190" s="101" t="s">
        <v>1017</v>
      </c>
      <c r="C190" s="101" t="s">
        <v>1927</v>
      </c>
    </row>
    <row r="191" spans="1:3" x14ac:dyDescent="0.35">
      <c r="A191" s="101" t="s">
        <v>307</v>
      </c>
      <c r="B191" s="101" t="s">
        <v>1038</v>
      </c>
      <c r="C191" s="101" t="s">
        <v>1927</v>
      </c>
    </row>
    <row r="192" spans="1:3" x14ac:dyDescent="0.35">
      <c r="A192" s="101" t="s">
        <v>309</v>
      </c>
      <c r="B192" s="101" t="s">
        <v>1045</v>
      </c>
      <c r="C192" s="101" t="s">
        <v>1927</v>
      </c>
    </row>
    <row r="193" spans="1:3" x14ac:dyDescent="0.35">
      <c r="A193" s="101" t="s">
        <v>311</v>
      </c>
      <c r="B193" s="101" t="s">
        <v>1084</v>
      </c>
      <c r="C193" s="101" t="s">
        <v>1927</v>
      </c>
    </row>
    <row r="194" spans="1:3" x14ac:dyDescent="0.35">
      <c r="A194" s="101" t="s">
        <v>312</v>
      </c>
      <c r="B194" s="101" t="s">
        <v>1056</v>
      </c>
      <c r="C194" s="101" t="s">
        <v>1927</v>
      </c>
    </row>
    <row r="195" spans="1:3" x14ac:dyDescent="0.35">
      <c r="A195" s="101" t="s">
        <v>313</v>
      </c>
      <c r="B195" s="101" t="s">
        <v>1051</v>
      </c>
      <c r="C195" s="101" t="s">
        <v>1927</v>
      </c>
    </row>
    <row r="196" spans="1:3" x14ac:dyDescent="0.35">
      <c r="A196" s="101" t="s">
        <v>314</v>
      </c>
      <c r="B196" s="101" t="s">
        <v>1019</v>
      </c>
      <c r="C196" s="101" t="s">
        <v>1927</v>
      </c>
    </row>
    <row r="197" spans="1:3" x14ac:dyDescent="0.35">
      <c r="A197" s="101" t="s">
        <v>315</v>
      </c>
      <c r="B197" s="101" t="s">
        <v>985</v>
      </c>
      <c r="C197" s="101" t="s">
        <v>1927</v>
      </c>
    </row>
    <row r="198" spans="1:3" x14ac:dyDescent="0.35">
      <c r="A198" s="101" t="s">
        <v>316</v>
      </c>
      <c r="B198" s="101" t="s">
        <v>1004</v>
      </c>
      <c r="C198" s="101" t="s">
        <v>1927</v>
      </c>
    </row>
    <row r="199" spans="1:3" x14ac:dyDescent="0.35">
      <c r="A199" s="101" t="s">
        <v>130</v>
      </c>
      <c r="B199" s="101" t="s">
        <v>1233</v>
      </c>
      <c r="C199" s="101" t="s">
        <v>1925</v>
      </c>
    </row>
    <row r="200" spans="1:3" x14ac:dyDescent="0.35">
      <c r="A200" s="101" t="s">
        <v>131</v>
      </c>
      <c r="B200" s="101" t="s">
        <v>1540</v>
      </c>
      <c r="C200" s="101" t="s">
        <v>1925</v>
      </c>
    </row>
    <row r="201" spans="1:3" x14ac:dyDescent="0.35">
      <c r="A201" s="101" t="s">
        <v>132</v>
      </c>
      <c r="B201" s="101" t="s">
        <v>1464</v>
      </c>
      <c r="C201" s="101" t="s">
        <v>1925</v>
      </c>
    </row>
    <row r="202" spans="1:3" x14ac:dyDescent="0.35">
      <c r="A202" s="101" t="s">
        <v>481</v>
      </c>
      <c r="B202" s="101" t="s">
        <v>1180</v>
      </c>
      <c r="C202" s="101" t="s">
        <v>1925</v>
      </c>
    </row>
    <row r="203" spans="1:3" x14ac:dyDescent="0.35">
      <c r="A203" s="101" t="s">
        <v>482</v>
      </c>
      <c r="B203" s="101" t="s">
        <v>1259</v>
      </c>
      <c r="C203" s="101" t="s">
        <v>1925</v>
      </c>
    </row>
    <row r="204" spans="1:3" x14ac:dyDescent="0.35">
      <c r="A204" s="101" t="s">
        <v>483</v>
      </c>
      <c r="B204" s="101" t="s">
        <v>1590</v>
      </c>
      <c r="C204" s="101" t="s">
        <v>1925</v>
      </c>
    </row>
    <row r="205" spans="1:3" x14ac:dyDescent="0.35">
      <c r="A205" s="101" t="s">
        <v>484</v>
      </c>
      <c r="B205" s="101" t="s">
        <v>1632</v>
      </c>
      <c r="C205" s="101" t="s">
        <v>1925</v>
      </c>
    </row>
    <row r="206" spans="1:3" x14ac:dyDescent="0.35">
      <c r="A206" s="101" t="s">
        <v>485</v>
      </c>
      <c r="B206" s="101" t="s">
        <v>1137</v>
      </c>
      <c r="C206" s="101" t="s">
        <v>1925</v>
      </c>
    </row>
    <row r="207" spans="1:3" x14ac:dyDescent="0.35">
      <c r="A207" s="101" t="s">
        <v>486</v>
      </c>
      <c r="B207" s="101" t="s">
        <v>1429</v>
      </c>
      <c r="C207" s="101" t="s">
        <v>1925</v>
      </c>
    </row>
    <row r="208" spans="1:3" x14ac:dyDescent="0.35">
      <c r="A208" s="101" t="s">
        <v>831</v>
      </c>
      <c r="B208" s="101" t="s">
        <v>1223</v>
      </c>
      <c r="C208" s="101" t="s">
        <v>1925</v>
      </c>
    </row>
    <row r="209" spans="1:3" x14ac:dyDescent="0.35">
      <c r="A209" s="101" t="s">
        <v>832</v>
      </c>
      <c r="B209" s="101" t="s">
        <v>1598</v>
      </c>
      <c r="C209" s="101" t="s">
        <v>1925</v>
      </c>
    </row>
    <row r="210" spans="1:3" x14ac:dyDescent="0.35">
      <c r="A210" s="101" t="s">
        <v>833</v>
      </c>
      <c r="B210" s="101" t="s">
        <v>1507</v>
      </c>
      <c r="C210" s="101" t="s">
        <v>1925</v>
      </c>
    </row>
    <row r="211" spans="1:3" x14ac:dyDescent="0.35">
      <c r="A211" s="101" t="s">
        <v>834</v>
      </c>
      <c r="B211" s="101" t="s">
        <v>1531</v>
      </c>
      <c r="C211" s="101" t="s">
        <v>1925</v>
      </c>
    </row>
    <row r="212" spans="1:3" x14ac:dyDescent="0.35">
      <c r="A212" s="101" t="s">
        <v>835</v>
      </c>
      <c r="B212" s="101" t="s">
        <v>1494</v>
      </c>
      <c r="C212" s="101" t="s">
        <v>1925</v>
      </c>
    </row>
    <row r="213" spans="1:3" x14ac:dyDescent="0.35">
      <c r="A213" s="101" t="s">
        <v>136</v>
      </c>
      <c r="B213" s="101" t="s">
        <v>1359</v>
      </c>
      <c r="C213" s="101" t="s">
        <v>1925</v>
      </c>
    </row>
    <row r="214" spans="1:3" x14ac:dyDescent="0.35">
      <c r="A214" s="101" t="s">
        <v>137</v>
      </c>
      <c r="B214" s="101" t="s">
        <v>1740</v>
      </c>
      <c r="C214" s="101" t="s">
        <v>1925</v>
      </c>
    </row>
    <row r="215" spans="1:3" x14ac:dyDescent="0.35">
      <c r="A215" s="101" t="s">
        <v>138</v>
      </c>
      <c r="B215" s="101" t="s">
        <v>1406</v>
      </c>
      <c r="C215" s="101" t="s">
        <v>1925</v>
      </c>
    </row>
    <row r="216" spans="1:3" x14ac:dyDescent="0.35">
      <c r="A216" s="101" t="s">
        <v>139</v>
      </c>
      <c r="B216" s="101" t="s">
        <v>1562</v>
      </c>
      <c r="C216" s="101" t="s">
        <v>1925</v>
      </c>
    </row>
    <row r="217" spans="1:3" x14ac:dyDescent="0.35">
      <c r="A217" s="101" t="s">
        <v>140</v>
      </c>
      <c r="B217" s="101" t="s">
        <v>1685</v>
      </c>
      <c r="C217" s="101" t="s">
        <v>1925</v>
      </c>
    </row>
    <row r="218" spans="1:3" x14ac:dyDescent="0.35">
      <c r="A218" s="101" t="s">
        <v>141</v>
      </c>
      <c r="B218" s="101" t="s">
        <v>1553</v>
      </c>
      <c r="C218" s="101" t="s">
        <v>1925</v>
      </c>
    </row>
    <row r="219" spans="1:3" x14ac:dyDescent="0.35">
      <c r="A219" s="101" t="s">
        <v>142</v>
      </c>
      <c r="B219" s="101" t="s">
        <v>1588</v>
      </c>
      <c r="C219" s="101" t="s">
        <v>1926</v>
      </c>
    </row>
    <row r="220" spans="1:3" x14ac:dyDescent="0.35">
      <c r="A220" s="101" t="s">
        <v>143</v>
      </c>
      <c r="B220" s="101" t="s">
        <v>1498</v>
      </c>
      <c r="C220" s="101" t="s">
        <v>1926</v>
      </c>
    </row>
    <row r="221" spans="1:3" x14ac:dyDescent="0.35">
      <c r="A221" s="101" t="s">
        <v>144</v>
      </c>
      <c r="B221" s="101" t="s">
        <v>1699</v>
      </c>
      <c r="C221" s="101" t="s">
        <v>1926</v>
      </c>
    </row>
    <row r="222" spans="1:3" x14ac:dyDescent="0.35">
      <c r="A222" s="101" t="s">
        <v>145</v>
      </c>
      <c r="B222" s="101" t="s">
        <v>1407</v>
      </c>
      <c r="C222" s="101" t="s">
        <v>1926</v>
      </c>
    </row>
    <row r="223" spans="1:3" x14ac:dyDescent="0.35">
      <c r="A223" s="101" t="s">
        <v>146</v>
      </c>
      <c r="B223" s="101" t="s">
        <v>1638</v>
      </c>
      <c r="C223" s="101" t="s">
        <v>1926</v>
      </c>
    </row>
    <row r="224" spans="1:3" x14ac:dyDescent="0.35">
      <c r="A224" s="101" t="s">
        <v>147</v>
      </c>
      <c r="B224" s="101" t="s">
        <v>1569</v>
      </c>
      <c r="C224" s="101" t="s">
        <v>1927</v>
      </c>
    </row>
    <row r="225" spans="1:3" x14ac:dyDescent="0.35">
      <c r="A225" s="101" t="s">
        <v>148</v>
      </c>
      <c r="B225" s="101" t="s">
        <v>1375</v>
      </c>
      <c r="C225" s="101" t="s">
        <v>1926</v>
      </c>
    </row>
    <row r="226" spans="1:3" x14ac:dyDescent="0.35">
      <c r="A226" s="101" t="s">
        <v>149</v>
      </c>
      <c r="B226" s="101" t="s">
        <v>1385</v>
      </c>
      <c r="C226" s="101" t="s">
        <v>1927</v>
      </c>
    </row>
    <row r="227" spans="1:3" x14ac:dyDescent="0.35">
      <c r="A227" s="101" t="s">
        <v>397</v>
      </c>
      <c r="B227" s="101" t="s">
        <v>1389</v>
      </c>
      <c r="C227" s="101" t="s">
        <v>1925</v>
      </c>
    </row>
    <row r="228" spans="1:3" x14ac:dyDescent="0.35">
      <c r="A228" s="101" t="s">
        <v>398</v>
      </c>
      <c r="B228" s="101" t="s">
        <v>1622</v>
      </c>
      <c r="C228" s="101" t="s">
        <v>1925</v>
      </c>
    </row>
    <row r="229" spans="1:3" x14ac:dyDescent="0.35">
      <c r="A229" s="101" t="s">
        <v>155</v>
      </c>
      <c r="B229" s="101" t="s">
        <v>1656</v>
      </c>
      <c r="C229" s="101" t="s">
        <v>1925</v>
      </c>
    </row>
    <row r="230" spans="1:3" x14ac:dyDescent="0.35">
      <c r="A230" s="101" t="s">
        <v>156</v>
      </c>
      <c r="B230" s="101" t="s">
        <v>1720</v>
      </c>
      <c r="C230" s="101" t="s">
        <v>1925</v>
      </c>
    </row>
    <row r="231" spans="1:3" x14ac:dyDescent="0.35">
      <c r="A231" s="101" t="s">
        <v>157</v>
      </c>
      <c r="B231" s="101" t="s">
        <v>1550</v>
      </c>
      <c r="C231" s="101" t="s">
        <v>1925</v>
      </c>
    </row>
    <row r="232" spans="1:3" x14ac:dyDescent="0.35">
      <c r="A232" s="101" t="s">
        <v>173</v>
      </c>
      <c r="B232" s="101" t="s">
        <v>1173</v>
      </c>
      <c r="C232" s="101" t="s">
        <v>1925</v>
      </c>
    </row>
    <row r="233" spans="1:3" x14ac:dyDescent="0.35">
      <c r="A233" s="101" t="s">
        <v>174</v>
      </c>
      <c r="B233" s="101" t="s">
        <v>1298</v>
      </c>
      <c r="C233" s="101" t="s">
        <v>1925</v>
      </c>
    </row>
    <row r="234" spans="1:3" x14ac:dyDescent="0.35">
      <c r="A234" s="101" t="s">
        <v>175</v>
      </c>
      <c r="B234" s="101" t="s">
        <v>1496</v>
      </c>
      <c r="C234" s="101" t="s">
        <v>1925</v>
      </c>
    </row>
    <row r="235" spans="1:3" x14ac:dyDescent="0.35">
      <c r="A235" s="101" t="s">
        <v>324</v>
      </c>
      <c r="B235" s="101" t="s">
        <v>1544</v>
      </c>
      <c r="C235" s="101" t="s">
        <v>1925</v>
      </c>
    </row>
    <row r="236" spans="1:3" x14ac:dyDescent="0.35">
      <c r="A236" s="101" t="s">
        <v>325</v>
      </c>
      <c r="B236" s="101" t="s">
        <v>1555</v>
      </c>
      <c r="C236" s="101" t="s">
        <v>1925</v>
      </c>
    </row>
    <row r="237" spans="1:3" x14ac:dyDescent="0.35">
      <c r="A237" s="101" t="s">
        <v>336</v>
      </c>
      <c r="B237" s="101" t="s">
        <v>1480</v>
      </c>
      <c r="C237" s="101" t="s">
        <v>1925</v>
      </c>
    </row>
    <row r="238" spans="1:3" x14ac:dyDescent="0.35">
      <c r="A238" s="101" t="s">
        <v>337</v>
      </c>
      <c r="B238" s="101" t="s">
        <v>1313</v>
      </c>
      <c r="C238" s="101" t="s">
        <v>1925</v>
      </c>
    </row>
    <row r="239" spans="1:3" x14ac:dyDescent="0.35">
      <c r="A239" s="101" t="s">
        <v>338</v>
      </c>
      <c r="B239" s="101" t="s">
        <v>1382</v>
      </c>
      <c r="C239" s="101" t="s">
        <v>1925</v>
      </c>
    </row>
    <row r="240" spans="1:3" x14ac:dyDescent="0.35">
      <c r="A240" s="101" t="s">
        <v>339</v>
      </c>
      <c r="B240" s="101" t="s">
        <v>1297</v>
      </c>
      <c r="C240" s="101" t="s">
        <v>1925</v>
      </c>
    </row>
    <row r="241" spans="1:3" x14ac:dyDescent="0.35">
      <c r="A241" s="101" t="s">
        <v>382</v>
      </c>
      <c r="B241" s="101" t="s">
        <v>1481</v>
      </c>
      <c r="C241" s="101" t="s">
        <v>1925</v>
      </c>
    </row>
    <row r="242" spans="1:3" x14ac:dyDescent="0.35">
      <c r="A242" s="101" t="s">
        <v>383</v>
      </c>
      <c r="B242" s="101" t="s">
        <v>1776</v>
      </c>
      <c r="C242" s="101" t="s">
        <v>1925</v>
      </c>
    </row>
    <row r="243" spans="1:3" x14ac:dyDescent="0.35">
      <c r="A243" s="101" t="s">
        <v>384</v>
      </c>
      <c r="B243" s="101" t="s">
        <v>1667</v>
      </c>
      <c r="C243" s="101" t="s">
        <v>1925</v>
      </c>
    </row>
    <row r="244" spans="1:3" x14ac:dyDescent="0.35">
      <c r="A244" s="101" t="s">
        <v>385</v>
      </c>
      <c r="B244" s="101" t="s">
        <v>1400</v>
      </c>
      <c r="C244" s="101" t="s">
        <v>1925</v>
      </c>
    </row>
    <row r="245" spans="1:3" x14ac:dyDescent="0.35">
      <c r="A245" s="101" t="s">
        <v>386</v>
      </c>
      <c r="B245" s="101" t="s">
        <v>1145</v>
      </c>
      <c r="C245" s="101" t="s">
        <v>1925</v>
      </c>
    </row>
    <row r="246" spans="1:3" x14ac:dyDescent="0.35">
      <c r="A246" s="101" t="s">
        <v>715</v>
      </c>
      <c r="B246" s="101" t="s">
        <v>1264</v>
      </c>
      <c r="C246" s="101" t="s">
        <v>1925</v>
      </c>
    </row>
    <row r="247" spans="1:3" x14ac:dyDescent="0.35">
      <c r="A247" s="101" t="s">
        <v>716</v>
      </c>
      <c r="B247" s="101" t="s">
        <v>1428</v>
      </c>
      <c r="C247" s="101" t="s">
        <v>1925</v>
      </c>
    </row>
    <row r="248" spans="1:3" x14ac:dyDescent="0.35">
      <c r="A248" s="101" t="s">
        <v>824</v>
      </c>
      <c r="B248" s="101" t="s">
        <v>1627</v>
      </c>
      <c r="C248" s="101" t="s">
        <v>1925</v>
      </c>
    </row>
    <row r="249" spans="1:3" x14ac:dyDescent="0.35">
      <c r="A249" s="101" t="s">
        <v>825</v>
      </c>
      <c r="B249" s="101" t="s">
        <v>1764</v>
      </c>
      <c r="C249" s="101" t="s">
        <v>1925</v>
      </c>
    </row>
    <row r="250" spans="1:3" x14ac:dyDescent="0.35">
      <c r="A250" s="101" t="s">
        <v>826</v>
      </c>
      <c r="B250" s="101" t="s">
        <v>1542</v>
      </c>
      <c r="C250" s="101" t="s">
        <v>1925</v>
      </c>
    </row>
    <row r="251" spans="1:3" x14ac:dyDescent="0.35">
      <c r="A251" s="101" t="s">
        <v>827</v>
      </c>
      <c r="B251" s="101" t="s">
        <v>1755</v>
      </c>
      <c r="C251" s="101" t="s">
        <v>1925</v>
      </c>
    </row>
    <row r="252" spans="1:3" x14ac:dyDescent="0.35">
      <c r="A252" s="101" t="s">
        <v>828</v>
      </c>
      <c r="B252" s="101" t="s">
        <v>1580</v>
      </c>
      <c r="C252" s="101" t="s">
        <v>1925</v>
      </c>
    </row>
    <row r="253" spans="1:3" x14ac:dyDescent="0.35">
      <c r="A253" s="101" t="s">
        <v>158</v>
      </c>
      <c r="B253" s="101" t="s">
        <v>1775</v>
      </c>
      <c r="C253" s="101" t="s">
        <v>1925</v>
      </c>
    </row>
    <row r="254" spans="1:3" x14ac:dyDescent="0.35">
      <c r="A254" s="101" t="s">
        <v>159</v>
      </c>
      <c r="B254" s="101" t="s">
        <v>1753</v>
      </c>
      <c r="C254" s="101" t="s">
        <v>1925</v>
      </c>
    </row>
    <row r="255" spans="1:3" x14ac:dyDescent="0.35">
      <c r="A255" s="101" t="s">
        <v>160</v>
      </c>
      <c r="B255" s="101" t="s">
        <v>1628</v>
      </c>
      <c r="C255" s="101" t="s">
        <v>1925</v>
      </c>
    </row>
    <row r="256" spans="1:3" x14ac:dyDescent="0.35">
      <c r="A256" s="101" t="s">
        <v>320</v>
      </c>
      <c r="B256" s="101" t="s">
        <v>1711</v>
      </c>
      <c r="C256" s="101" t="s">
        <v>1925</v>
      </c>
    </row>
    <row r="257" spans="1:3" x14ac:dyDescent="0.35">
      <c r="A257" s="101" t="s">
        <v>321</v>
      </c>
      <c r="B257" s="101" t="s">
        <v>1214</v>
      </c>
      <c r="C257" s="101" t="s">
        <v>1925</v>
      </c>
    </row>
    <row r="258" spans="1:3" x14ac:dyDescent="0.35">
      <c r="A258" s="101" t="s">
        <v>322</v>
      </c>
      <c r="B258" s="101" t="s">
        <v>1583</v>
      </c>
      <c r="C258" s="101" t="s">
        <v>1925</v>
      </c>
    </row>
    <row r="259" spans="1:3" x14ac:dyDescent="0.35">
      <c r="A259" s="101" t="s">
        <v>323</v>
      </c>
      <c r="B259" s="101" t="s">
        <v>1657</v>
      </c>
      <c r="C259" s="101" t="s">
        <v>1925</v>
      </c>
    </row>
    <row r="260" spans="1:3" x14ac:dyDescent="0.35">
      <c r="A260" s="101" t="s">
        <v>465</v>
      </c>
      <c r="B260" s="101" t="s">
        <v>1737</v>
      </c>
      <c r="C260" s="101" t="s">
        <v>1925</v>
      </c>
    </row>
    <row r="261" spans="1:3" x14ac:dyDescent="0.35">
      <c r="A261" s="101" t="s">
        <v>596</v>
      </c>
      <c r="B261" s="101" t="s">
        <v>1681</v>
      </c>
      <c r="C261" s="101" t="s">
        <v>1925</v>
      </c>
    </row>
    <row r="262" spans="1:3" x14ac:dyDescent="0.35">
      <c r="A262" s="101" t="s">
        <v>597</v>
      </c>
      <c r="B262" s="101" t="s">
        <v>1802</v>
      </c>
      <c r="C262" s="101" t="s">
        <v>1925</v>
      </c>
    </row>
    <row r="263" spans="1:3" x14ac:dyDescent="0.35">
      <c r="A263" s="101" t="s">
        <v>769</v>
      </c>
      <c r="B263" s="101" t="s">
        <v>1368</v>
      </c>
      <c r="C263" s="101" t="s">
        <v>1925</v>
      </c>
    </row>
    <row r="264" spans="1:3" x14ac:dyDescent="0.35">
      <c r="A264" s="101" t="s">
        <v>161</v>
      </c>
      <c r="B264" s="101" t="s">
        <v>1179</v>
      </c>
      <c r="C264" s="101" t="s">
        <v>1925</v>
      </c>
    </row>
    <row r="265" spans="1:3" x14ac:dyDescent="0.35">
      <c r="A265" s="101" t="s">
        <v>162</v>
      </c>
      <c r="B265" s="101" t="s">
        <v>1372</v>
      </c>
      <c r="C265" s="101" t="s">
        <v>1925</v>
      </c>
    </row>
    <row r="266" spans="1:3" x14ac:dyDescent="0.35">
      <c r="A266" s="101" t="s">
        <v>163</v>
      </c>
      <c r="B266" s="101" t="s">
        <v>1335</v>
      </c>
      <c r="C266" s="101" t="s">
        <v>1926</v>
      </c>
    </row>
    <row r="267" spans="1:3" x14ac:dyDescent="0.35">
      <c r="A267" s="101" t="s">
        <v>164</v>
      </c>
      <c r="B267" s="101" t="s">
        <v>1615</v>
      </c>
      <c r="C267" s="101" t="s">
        <v>1926</v>
      </c>
    </row>
    <row r="268" spans="1:3" x14ac:dyDescent="0.35">
      <c r="A268" s="101" t="s">
        <v>165</v>
      </c>
      <c r="B268" s="101" t="s">
        <v>1803</v>
      </c>
      <c r="C268" s="101" t="s">
        <v>1926</v>
      </c>
    </row>
    <row r="269" spans="1:3" x14ac:dyDescent="0.35">
      <c r="A269" s="101" t="s">
        <v>166</v>
      </c>
      <c r="B269" s="101" t="s">
        <v>1239</v>
      </c>
      <c r="C269" s="101" t="s">
        <v>1926</v>
      </c>
    </row>
    <row r="270" spans="1:3" x14ac:dyDescent="0.35">
      <c r="A270" s="101" t="s">
        <v>167</v>
      </c>
      <c r="B270" s="101" t="s">
        <v>1201</v>
      </c>
      <c r="C270" s="101" t="s">
        <v>1926</v>
      </c>
    </row>
    <row r="271" spans="1:3" x14ac:dyDescent="0.35">
      <c r="A271" s="101" t="s">
        <v>168</v>
      </c>
      <c r="B271" s="101" t="s">
        <v>1392</v>
      </c>
      <c r="C271" s="101" t="s">
        <v>1926</v>
      </c>
    </row>
    <row r="272" spans="1:3" x14ac:dyDescent="0.35">
      <c r="A272" s="101" t="s">
        <v>169</v>
      </c>
      <c r="B272" s="101" t="s">
        <v>1154</v>
      </c>
      <c r="C272" s="101" t="s">
        <v>1926</v>
      </c>
    </row>
    <row r="273" spans="1:3" x14ac:dyDescent="0.35">
      <c r="A273" s="101" t="s">
        <v>170</v>
      </c>
      <c r="B273" s="101" t="s">
        <v>1332</v>
      </c>
      <c r="C273" s="101" t="s">
        <v>1927</v>
      </c>
    </row>
    <row r="274" spans="1:3" x14ac:dyDescent="0.35">
      <c r="A274" s="101" t="s">
        <v>171</v>
      </c>
      <c r="B274" s="101" t="s">
        <v>1326</v>
      </c>
      <c r="C274" s="101" t="s">
        <v>1926</v>
      </c>
    </row>
    <row r="275" spans="1:3" x14ac:dyDescent="0.35">
      <c r="A275" s="101" t="s">
        <v>172</v>
      </c>
      <c r="B275" s="101" t="s">
        <v>1786</v>
      </c>
      <c r="C275" s="101" t="s">
        <v>1926</v>
      </c>
    </row>
    <row r="276" spans="1:3" x14ac:dyDescent="0.35">
      <c r="A276" s="101" t="s">
        <v>466</v>
      </c>
      <c r="B276" s="101" t="s">
        <v>1437</v>
      </c>
      <c r="C276" s="101" t="s">
        <v>1925</v>
      </c>
    </row>
    <row r="277" spans="1:3" x14ac:dyDescent="0.35">
      <c r="A277" s="101" t="s">
        <v>467</v>
      </c>
      <c r="B277" s="101" t="s">
        <v>1339</v>
      </c>
      <c r="C277" s="101" t="s">
        <v>1926</v>
      </c>
    </row>
    <row r="278" spans="1:3" x14ac:dyDescent="0.35">
      <c r="A278" s="101" t="s">
        <v>468</v>
      </c>
      <c r="B278" s="101" t="s">
        <v>1513</v>
      </c>
      <c r="C278" s="101" t="s">
        <v>1926</v>
      </c>
    </row>
    <row r="279" spans="1:3" x14ac:dyDescent="0.35">
      <c r="A279" s="101" t="s">
        <v>469</v>
      </c>
      <c r="B279" s="101" t="s">
        <v>1749</v>
      </c>
      <c r="C279" s="101" t="s">
        <v>1926</v>
      </c>
    </row>
    <row r="280" spans="1:3" x14ac:dyDescent="0.35">
      <c r="A280" s="101" t="s">
        <v>470</v>
      </c>
      <c r="B280" s="101" t="s">
        <v>1768</v>
      </c>
      <c r="C280" s="101" t="s">
        <v>1926</v>
      </c>
    </row>
    <row r="281" spans="1:3" x14ac:dyDescent="0.35">
      <c r="A281" s="101" t="s">
        <v>471</v>
      </c>
      <c r="B281" s="101" t="s">
        <v>1309</v>
      </c>
      <c r="C281" s="101" t="s">
        <v>1926</v>
      </c>
    </row>
    <row r="282" spans="1:3" x14ac:dyDescent="0.35">
      <c r="A282" s="101" t="s">
        <v>472</v>
      </c>
      <c r="B282" s="101" t="s">
        <v>1203</v>
      </c>
      <c r="C282" s="101" t="s">
        <v>1926</v>
      </c>
    </row>
    <row r="283" spans="1:3" x14ac:dyDescent="0.35">
      <c r="A283" s="101" t="s">
        <v>473</v>
      </c>
      <c r="B283" s="101" t="s">
        <v>1161</v>
      </c>
      <c r="C283" s="101" t="s">
        <v>1926</v>
      </c>
    </row>
    <row r="284" spans="1:3" x14ac:dyDescent="0.35">
      <c r="A284" s="101" t="s">
        <v>474</v>
      </c>
      <c r="B284" s="101" t="s">
        <v>1430</v>
      </c>
      <c r="C284" s="101" t="s">
        <v>1926</v>
      </c>
    </row>
    <row r="285" spans="1:3" x14ac:dyDescent="0.35">
      <c r="A285" s="101" t="s">
        <v>475</v>
      </c>
      <c r="B285" s="101" t="s">
        <v>1774</v>
      </c>
      <c r="C285" s="101" t="s">
        <v>1926</v>
      </c>
    </row>
    <row r="286" spans="1:3" x14ac:dyDescent="0.35">
      <c r="A286" s="101" t="s">
        <v>476</v>
      </c>
      <c r="B286" s="101" t="s">
        <v>1485</v>
      </c>
      <c r="C286" s="101" t="s">
        <v>1926</v>
      </c>
    </row>
    <row r="287" spans="1:3" x14ac:dyDescent="0.35">
      <c r="A287" s="101" t="s">
        <v>477</v>
      </c>
      <c r="B287" s="101" t="s">
        <v>1255</v>
      </c>
      <c r="C287" s="101" t="s">
        <v>1927</v>
      </c>
    </row>
    <row r="288" spans="1:3" x14ac:dyDescent="0.35">
      <c r="A288" s="101" t="s">
        <v>650</v>
      </c>
      <c r="B288" s="101" t="s">
        <v>1704</v>
      </c>
      <c r="C288" s="101" t="s">
        <v>1926</v>
      </c>
    </row>
    <row r="289" spans="1:3" x14ac:dyDescent="0.35">
      <c r="A289" s="101" t="s">
        <v>651</v>
      </c>
      <c r="B289" s="101" t="s">
        <v>1784</v>
      </c>
      <c r="C289" s="101" t="s">
        <v>1926</v>
      </c>
    </row>
    <row r="290" spans="1:3" x14ac:dyDescent="0.35">
      <c r="A290" s="101" t="s">
        <v>652</v>
      </c>
      <c r="B290" s="101" t="s">
        <v>1782</v>
      </c>
      <c r="C290" s="101" t="s">
        <v>1926</v>
      </c>
    </row>
    <row r="291" spans="1:3" x14ac:dyDescent="0.35">
      <c r="A291" s="101" t="s">
        <v>653</v>
      </c>
      <c r="B291" s="101" t="s">
        <v>1560</v>
      </c>
      <c r="C291" s="101" t="s">
        <v>1926</v>
      </c>
    </row>
    <row r="292" spans="1:3" x14ac:dyDescent="0.35">
      <c r="A292" s="101" t="s">
        <v>654</v>
      </c>
      <c r="B292" s="101" t="s">
        <v>1613</v>
      </c>
      <c r="C292" s="101" t="s">
        <v>1925</v>
      </c>
    </row>
    <row r="293" spans="1:3" x14ac:dyDescent="0.35">
      <c r="A293" s="101" t="s">
        <v>655</v>
      </c>
      <c r="B293" s="101" t="s">
        <v>1361</v>
      </c>
      <c r="C293" s="101" t="s">
        <v>1926</v>
      </c>
    </row>
    <row r="294" spans="1:3" x14ac:dyDescent="0.35">
      <c r="A294" s="101" t="s">
        <v>656</v>
      </c>
      <c r="B294" s="101" t="s">
        <v>1517</v>
      </c>
      <c r="C294" s="101" t="s">
        <v>1926</v>
      </c>
    </row>
    <row r="295" spans="1:3" x14ac:dyDescent="0.35">
      <c r="A295" s="101" t="s">
        <v>657</v>
      </c>
      <c r="B295" s="101" t="s">
        <v>1345</v>
      </c>
      <c r="C295" s="101" t="s">
        <v>1926</v>
      </c>
    </row>
    <row r="296" spans="1:3" x14ac:dyDescent="0.35">
      <c r="A296" s="101" t="s">
        <v>658</v>
      </c>
      <c r="B296" s="101" t="s">
        <v>1570</v>
      </c>
      <c r="C296" s="101" t="s">
        <v>1927</v>
      </c>
    </row>
    <row r="297" spans="1:3" x14ac:dyDescent="0.35">
      <c r="A297" s="101" t="s">
        <v>659</v>
      </c>
      <c r="B297" s="101" t="s">
        <v>1747</v>
      </c>
      <c r="C297" s="101" t="s">
        <v>1925</v>
      </c>
    </row>
    <row r="298" spans="1:3" x14ac:dyDescent="0.35">
      <c r="A298" s="101" t="s">
        <v>660</v>
      </c>
      <c r="B298" s="101" t="s">
        <v>1585</v>
      </c>
      <c r="C298" s="101" t="s">
        <v>1925</v>
      </c>
    </row>
    <row r="299" spans="1:3" x14ac:dyDescent="0.35">
      <c r="A299" s="101" t="s">
        <v>661</v>
      </c>
      <c r="B299" s="101" t="s">
        <v>1589</v>
      </c>
      <c r="C299" s="101" t="s">
        <v>1927</v>
      </c>
    </row>
    <row r="300" spans="1:3" x14ac:dyDescent="0.35">
      <c r="A300" s="101" t="s">
        <v>662</v>
      </c>
      <c r="B300" s="101" t="s">
        <v>1679</v>
      </c>
      <c r="C300" s="101" t="s">
        <v>1925</v>
      </c>
    </row>
    <row r="301" spans="1:3" x14ac:dyDescent="0.35">
      <c r="A301" s="101" t="s">
        <v>876</v>
      </c>
      <c r="B301" s="101" t="s">
        <v>1599</v>
      </c>
      <c r="C301" s="101" t="s">
        <v>1926</v>
      </c>
    </row>
    <row r="302" spans="1:3" x14ac:dyDescent="0.35">
      <c r="A302" s="101" t="s">
        <v>877</v>
      </c>
      <c r="B302" s="101" t="s">
        <v>1644</v>
      </c>
      <c r="C302" s="101" t="s">
        <v>1925</v>
      </c>
    </row>
    <row r="303" spans="1:3" x14ac:dyDescent="0.35">
      <c r="A303" s="101" t="s">
        <v>878</v>
      </c>
      <c r="B303" s="101" t="s">
        <v>1710</v>
      </c>
      <c r="C303" s="101" t="s">
        <v>1926</v>
      </c>
    </row>
    <row r="304" spans="1:3" x14ac:dyDescent="0.35">
      <c r="A304" s="101" t="s">
        <v>879</v>
      </c>
      <c r="B304" s="101" t="s">
        <v>1701</v>
      </c>
      <c r="C304" s="101" t="s">
        <v>1926</v>
      </c>
    </row>
    <row r="305" spans="1:3" x14ac:dyDescent="0.35">
      <c r="A305" s="101" t="s">
        <v>880</v>
      </c>
      <c r="B305" s="101" t="s">
        <v>1320</v>
      </c>
      <c r="C305" s="101" t="s">
        <v>1926</v>
      </c>
    </row>
    <row r="306" spans="1:3" x14ac:dyDescent="0.35">
      <c r="A306" s="101" t="s">
        <v>881</v>
      </c>
      <c r="B306" s="101" t="s">
        <v>1395</v>
      </c>
      <c r="C306" s="101" t="s">
        <v>1927</v>
      </c>
    </row>
    <row r="307" spans="1:3" x14ac:dyDescent="0.35">
      <c r="A307" s="101" t="s">
        <v>318</v>
      </c>
      <c r="B307" s="101" t="s">
        <v>1797</v>
      </c>
      <c r="C307" s="101" t="s">
        <v>1925</v>
      </c>
    </row>
    <row r="308" spans="1:3" x14ac:dyDescent="0.35">
      <c r="A308" s="101" t="s">
        <v>326</v>
      </c>
      <c r="B308" s="101" t="s">
        <v>1602</v>
      </c>
      <c r="C308" s="101" t="s">
        <v>1925</v>
      </c>
    </row>
    <row r="309" spans="1:3" x14ac:dyDescent="0.35">
      <c r="A309" s="101" t="s">
        <v>327</v>
      </c>
      <c r="B309" s="101" t="s">
        <v>1543</v>
      </c>
      <c r="C309" s="101" t="s">
        <v>1925</v>
      </c>
    </row>
    <row r="310" spans="1:3" x14ac:dyDescent="0.35">
      <c r="A310" s="101" t="s">
        <v>328</v>
      </c>
      <c r="B310" s="101" t="s">
        <v>1566</v>
      </c>
      <c r="C310" s="101" t="s">
        <v>1925</v>
      </c>
    </row>
    <row r="311" spans="1:3" x14ac:dyDescent="0.35">
      <c r="A311" s="101" t="s">
        <v>329</v>
      </c>
      <c r="B311" s="101" t="s">
        <v>1682</v>
      </c>
      <c r="C311" s="101" t="s">
        <v>1925</v>
      </c>
    </row>
    <row r="312" spans="1:3" x14ac:dyDescent="0.35">
      <c r="A312" s="101" t="s">
        <v>330</v>
      </c>
      <c r="B312" s="101" t="s">
        <v>1556</v>
      </c>
      <c r="C312" s="101" t="s">
        <v>1925</v>
      </c>
    </row>
    <row r="313" spans="1:3" x14ac:dyDescent="0.35">
      <c r="A313" s="101" t="s">
        <v>331</v>
      </c>
      <c r="B313" s="101" t="s">
        <v>1672</v>
      </c>
      <c r="C313" s="101" t="s">
        <v>1925</v>
      </c>
    </row>
    <row r="314" spans="1:3" x14ac:dyDescent="0.35">
      <c r="A314" s="101" t="s">
        <v>332</v>
      </c>
      <c r="B314" s="101" t="s">
        <v>1673</v>
      </c>
      <c r="C314" s="101" t="s">
        <v>1925</v>
      </c>
    </row>
    <row r="315" spans="1:3" x14ac:dyDescent="0.35">
      <c r="A315" s="101" t="s">
        <v>333</v>
      </c>
      <c r="B315" s="101" t="s">
        <v>1651</v>
      </c>
      <c r="C315" s="101" t="s">
        <v>1925</v>
      </c>
    </row>
    <row r="316" spans="1:3" x14ac:dyDescent="0.35">
      <c r="A316" s="101" t="s">
        <v>334</v>
      </c>
      <c r="B316" s="101" t="s">
        <v>1322</v>
      </c>
      <c r="C316" s="101" t="s">
        <v>1925</v>
      </c>
    </row>
    <row r="317" spans="1:3" x14ac:dyDescent="0.35">
      <c r="A317" s="101" t="s">
        <v>335</v>
      </c>
      <c r="B317" s="101" t="s">
        <v>1527</v>
      </c>
      <c r="C317" s="101" t="s">
        <v>1925</v>
      </c>
    </row>
    <row r="318" spans="1:3" x14ac:dyDescent="0.35">
      <c r="A318" s="101" t="s">
        <v>603</v>
      </c>
      <c r="B318" s="101" t="s">
        <v>1680</v>
      </c>
      <c r="C318" s="101" t="s">
        <v>1925</v>
      </c>
    </row>
    <row r="319" spans="1:3" x14ac:dyDescent="0.35">
      <c r="A319" s="101" t="s">
        <v>604</v>
      </c>
      <c r="B319" s="101" t="s">
        <v>1394</v>
      </c>
      <c r="C319" s="101" t="s">
        <v>1925</v>
      </c>
    </row>
    <row r="320" spans="1:3" x14ac:dyDescent="0.35">
      <c r="A320" s="101" t="s">
        <v>605</v>
      </c>
      <c r="B320" s="101" t="s">
        <v>1563</v>
      </c>
      <c r="C320" s="101" t="s">
        <v>1925</v>
      </c>
    </row>
    <row r="321" spans="1:3" x14ac:dyDescent="0.35">
      <c r="A321" s="101" t="s">
        <v>607</v>
      </c>
      <c r="B321" s="101" t="s">
        <v>1474</v>
      </c>
      <c r="C321" s="101" t="s">
        <v>1927</v>
      </c>
    </row>
    <row r="322" spans="1:3" x14ac:dyDescent="0.35">
      <c r="A322" s="101" t="s">
        <v>608</v>
      </c>
      <c r="B322" s="101" t="s">
        <v>1725</v>
      </c>
      <c r="C322" s="101" t="s">
        <v>1927</v>
      </c>
    </row>
    <row r="323" spans="1:3" x14ac:dyDescent="0.35">
      <c r="A323" s="101" t="s">
        <v>609</v>
      </c>
      <c r="B323" s="101" t="s">
        <v>1746</v>
      </c>
      <c r="C323" s="101" t="s">
        <v>1926</v>
      </c>
    </row>
    <row r="324" spans="1:3" x14ac:dyDescent="0.35">
      <c r="A324" s="101" t="s">
        <v>610</v>
      </c>
      <c r="B324" s="101" t="s">
        <v>1705</v>
      </c>
      <c r="C324" s="101" t="s">
        <v>1926</v>
      </c>
    </row>
    <row r="325" spans="1:3" x14ac:dyDescent="0.35">
      <c r="A325" s="101" t="s">
        <v>611</v>
      </c>
      <c r="B325" s="101" t="s">
        <v>1748</v>
      </c>
      <c r="C325" s="101" t="s">
        <v>1926</v>
      </c>
    </row>
    <row r="326" spans="1:3" x14ac:dyDescent="0.35">
      <c r="A326" s="101" t="s">
        <v>612</v>
      </c>
      <c r="B326" s="101" t="s">
        <v>1349</v>
      </c>
      <c r="C326" s="101" t="s">
        <v>1926</v>
      </c>
    </row>
    <row r="327" spans="1:3" x14ac:dyDescent="0.35">
      <c r="A327" s="101" t="s">
        <v>613</v>
      </c>
      <c r="B327" s="101" t="s">
        <v>1754</v>
      </c>
      <c r="C327" s="101" t="s">
        <v>1926</v>
      </c>
    </row>
    <row r="328" spans="1:3" x14ac:dyDescent="0.35">
      <c r="A328" s="101" t="s">
        <v>614</v>
      </c>
      <c r="B328" s="101" t="s">
        <v>1756</v>
      </c>
      <c r="C328" s="101" t="s">
        <v>1926</v>
      </c>
    </row>
    <row r="329" spans="1:3" x14ac:dyDescent="0.35">
      <c r="A329" s="101" t="s">
        <v>615</v>
      </c>
      <c r="B329" s="101" t="s">
        <v>1318</v>
      </c>
      <c r="C329" s="101" t="s">
        <v>1925</v>
      </c>
    </row>
    <row r="330" spans="1:3" x14ac:dyDescent="0.35">
      <c r="A330" s="101" t="s">
        <v>616</v>
      </c>
      <c r="B330" s="101" t="s">
        <v>1478</v>
      </c>
      <c r="C330" s="101" t="s">
        <v>1925</v>
      </c>
    </row>
    <row r="331" spans="1:3" x14ac:dyDescent="0.35">
      <c r="A331" s="101" t="s">
        <v>617</v>
      </c>
      <c r="B331" s="101" t="s">
        <v>1140</v>
      </c>
      <c r="C331" s="101" t="s">
        <v>1926</v>
      </c>
    </row>
    <row r="332" spans="1:3" x14ac:dyDescent="0.35">
      <c r="A332" s="101" t="s">
        <v>618</v>
      </c>
      <c r="B332" s="101" t="s">
        <v>1366</v>
      </c>
      <c r="C332" s="101" t="s">
        <v>1926</v>
      </c>
    </row>
    <row r="333" spans="1:3" x14ac:dyDescent="0.35">
      <c r="A333" s="101" t="s">
        <v>619</v>
      </c>
      <c r="B333" s="101" t="s">
        <v>1292</v>
      </c>
      <c r="C333" s="101" t="s">
        <v>1926</v>
      </c>
    </row>
    <row r="334" spans="1:3" x14ac:dyDescent="0.35">
      <c r="A334" s="101" t="s">
        <v>620</v>
      </c>
      <c r="B334" s="101" t="s">
        <v>1267</v>
      </c>
      <c r="C334" s="101" t="s">
        <v>1926</v>
      </c>
    </row>
    <row r="335" spans="1:3" x14ac:dyDescent="0.35">
      <c r="A335" s="101" t="s">
        <v>621</v>
      </c>
      <c r="B335" s="101" t="s">
        <v>1252</v>
      </c>
      <c r="C335" s="101" t="s">
        <v>1927</v>
      </c>
    </row>
    <row r="336" spans="1:3" x14ac:dyDescent="0.35">
      <c r="A336" s="101" t="s">
        <v>691</v>
      </c>
      <c r="B336" s="101" t="s">
        <v>1175</v>
      </c>
      <c r="C336" s="101" t="s">
        <v>1925</v>
      </c>
    </row>
    <row r="337" spans="1:3" x14ac:dyDescent="0.35">
      <c r="A337" s="101" t="s">
        <v>692</v>
      </c>
      <c r="B337" s="101" t="s">
        <v>1319</v>
      </c>
      <c r="C337" s="101" t="s">
        <v>1925</v>
      </c>
    </row>
    <row r="338" spans="1:3" x14ac:dyDescent="0.35">
      <c r="A338" s="101" t="s">
        <v>693</v>
      </c>
      <c r="B338" s="101" t="s">
        <v>1397</v>
      </c>
      <c r="C338" s="101" t="s">
        <v>1925</v>
      </c>
    </row>
    <row r="339" spans="1:3" x14ac:dyDescent="0.35">
      <c r="A339" s="101" t="s">
        <v>694</v>
      </c>
      <c r="B339" s="101" t="s">
        <v>1215</v>
      </c>
      <c r="C339" s="101" t="s">
        <v>1925</v>
      </c>
    </row>
    <row r="340" spans="1:3" x14ac:dyDescent="0.35">
      <c r="A340" s="101" t="s">
        <v>695</v>
      </c>
      <c r="B340" s="101" t="s">
        <v>1355</v>
      </c>
      <c r="C340" s="101" t="s">
        <v>1925</v>
      </c>
    </row>
    <row r="341" spans="1:3" x14ac:dyDescent="0.35">
      <c r="A341" s="101" t="s">
        <v>696</v>
      </c>
      <c r="B341" s="101" t="s">
        <v>1348</v>
      </c>
      <c r="C341" s="101" t="s">
        <v>1925</v>
      </c>
    </row>
    <row r="342" spans="1:3" x14ac:dyDescent="0.35">
      <c r="A342" s="101" t="s">
        <v>697</v>
      </c>
      <c r="B342" s="101" t="s">
        <v>1321</v>
      </c>
      <c r="C342" s="101" t="s">
        <v>1925</v>
      </c>
    </row>
    <row r="343" spans="1:3" x14ac:dyDescent="0.35">
      <c r="A343" s="101" t="s">
        <v>698</v>
      </c>
      <c r="B343" s="101" t="s">
        <v>1127</v>
      </c>
      <c r="C343" s="101" t="s">
        <v>1925</v>
      </c>
    </row>
    <row r="344" spans="1:3" x14ac:dyDescent="0.35">
      <c r="A344" s="101" t="s">
        <v>340</v>
      </c>
      <c r="B344" s="101" t="s">
        <v>1459</v>
      </c>
      <c r="C344" s="101" t="s">
        <v>1926</v>
      </c>
    </row>
    <row r="345" spans="1:3" x14ac:dyDescent="0.35">
      <c r="A345" s="101" t="s">
        <v>341</v>
      </c>
      <c r="B345" s="101" t="s">
        <v>1571</v>
      </c>
      <c r="C345" s="101" t="s">
        <v>1926</v>
      </c>
    </row>
    <row r="346" spans="1:3" x14ac:dyDescent="0.35">
      <c r="A346" s="101" t="s">
        <v>342</v>
      </c>
      <c r="B346" s="101" t="s">
        <v>1454</v>
      </c>
      <c r="C346" s="101" t="s">
        <v>1926</v>
      </c>
    </row>
    <row r="347" spans="1:3" x14ac:dyDescent="0.35">
      <c r="A347" s="101" t="s">
        <v>343</v>
      </c>
      <c r="B347" s="101" t="s">
        <v>1371</v>
      </c>
      <c r="C347" s="101" t="s">
        <v>1926</v>
      </c>
    </row>
    <row r="348" spans="1:3" x14ac:dyDescent="0.35">
      <c r="A348" s="101" t="s">
        <v>344</v>
      </c>
      <c r="B348" s="101" t="s">
        <v>1565</v>
      </c>
      <c r="C348" s="101" t="s">
        <v>1926</v>
      </c>
    </row>
    <row r="349" spans="1:3" x14ac:dyDescent="0.35">
      <c r="A349" s="101" t="s">
        <v>345</v>
      </c>
      <c r="B349" s="101" t="s">
        <v>1738</v>
      </c>
      <c r="C349" s="101" t="s">
        <v>1926</v>
      </c>
    </row>
    <row r="350" spans="1:3" x14ac:dyDescent="0.35">
      <c r="A350" s="101" t="s">
        <v>346</v>
      </c>
      <c r="B350" s="101" t="s">
        <v>1663</v>
      </c>
      <c r="C350" s="101" t="s">
        <v>1926</v>
      </c>
    </row>
    <row r="351" spans="1:3" x14ac:dyDescent="0.35">
      <c r="A351" s="101" t="s">
        <v>347</v>
      </c>
      <c r="B351" s="101" t="s">
        <v>1713</v>
      </c>
      <c r="C351" s="101" t="s">
        <v>1926</v>
      </c>
    </row>
    <row r="352" spans="1:3" x14ac:dyDescent="0.35">
      <c r="A352" s="101" t="s">
        <v>348</v>
      </c>
      <c r="B352" s="101" t="s">
        <v>1758</v>
      </c>
      <c r="C352" s="101" t="s">
        <v>1926</v>
      </c>
    </row>
    <row r="353" spans="1:3" x14ac:dyDescent="0.35">
      <c r="A353" s="101" t="s">
        <v>349</v>
      </c>
      <c r="B353" s="101" t="s">
        <v>1686</v>
      </c>
      <c r="C353" s="101" t="s">
        <v>1926</v>
      </c>
    </row>
    <row r="354" spans="1:3" x14ac:dyDescent="0.35">
      <c r="A354" s="101" t="s">
        <v>350</v>
      </c>
      <c r="B354" s="101" t="s">
        <v>1458</v>
      </c>
      <c r="C354" s="101" t="s">
        <v>1926</v>
      </c>
    </row>
    <row r="355" spans="1:3" x14ac:dyDescent="0.35">
      <c r="A355" s="101" t="s">
        <v>351</v>
      </c>
      <c r="B355" s="101" t="s">
        <v>1640</v>
      </c>
      <c r="C355" s="101" t="s">
        <v>1926</v>
      </c>
    </row>
    <row r="356" spans="1:3" x14ac:dyDescent="0.35">
      <c r="A356" s="101" t="s">
        <v>352</v>
      </c>
      <c r="B356" s="101" t="s">
        <v>1618</v>
      </c>
      <c r="C356" s="101" t="s">
        <v>1926</v>
      </c>
    </row>
    <row r="357" spans="1:3" x14ac:dyDescent="0.35">
      <c r="A357" s="101" t="s">
        <v>353</v>
      </c>
      <c r="B357" s="101" t="s">
        <v>1576</v>
      </c>
      <c r="C357" s="101" t="s">
        <v>1926</v>
      </c>
    </row>
    <row r="358" spans="1:3" x14ac:dyDescent="0.35">
      <c r="A358" s="101" t="s">
        <v>354</v>
      </c>
      <c r="B358" s="101" t="s">
        <v>1535</v>
      </c>
      <c r="C358" s="101" t="s">
        <v>1926</v>
      </c>
    </row>
    <row r="359" spans="1:3" x14ac:dyDescent="0.35">
      <c r="A359" s="101" t="s">
        <v>355</v>
      </c>
      <c r="B359" s="101" t="s">
        <v>1601</v>
      </c>
      <c r="C359" s="101" t="s">
        <v>1926</v>
      </c>
    </row>
    <row r="360" spans="1:3" x14ac:dyDescent="0.35">
      <c r="A360" s="101" t="s">
        <v>356</v>
      </c>
      <c r="B360" s="101" t="s">
        <v>1690</v>
      </c>
      <c r="C360" s="101" t="s">
        <v>1926</v>
      </c>
    </row>
    <row r="361" spans="1:3" x14ac:dyDescent="0.35">
      <c r="A361" s="101" t="s">
        <v>357</v>
      </c>
      <c r="B361" s="101" t="s">
        <v>1312</v>
      </c>
      <c r="C361" s="101" t="s">
        <v>1926</v>
      </c>
    </row>
    <row r="362" spans="1:3" x14ac:dyDescent="0.35">
      <c r="A362" s="101" t="s">
        <v>358</v>
      </c>
      <c r="B362" s="101" t="s">
        <v>1548</v>
      </c>
      <c r="C362" s="101" t="s">
        <v>1926</v>
      </c>
    </row>
    <row r="363" spans="1:3" x14ac:dyDescent="0.35">
      <c r="A363" s="101" t="s">
        <v>359</v>
      </c>
      <c r="B363" s="101" t="s">
        <v>1479</v>
      </c>
      <c r="C363" s="101" t="s">
        <v>1926</v>
      </c>
    </row>
    <row r="364" spans="1:3" x14ac:dyDescent="0.35">
      <c r="A364" s="101" t="s">
        <v>360</v>
      </c>
      <c r="B364" s="101" t="s">
        <v>1529</v>
      </c>
      <c r="C364" s="101" t="s">
        <v>1926</v>
      </c>
    </row>
    <row r="365" spans="1:3" x14ac:dyDescent="0.35">
      <c r="A365" s="101" t="s">
        <v>361</v>
      </c>
      <c r="B365" s="101" t="s">
        <v>1509</v>
      </c>
      <c r="C365" s="101" t="s">
        <v>1926</v>
      </c>
    </row>
    <row r="366" spans="1:3" x14ac:dyDescent="0.35">
      <c r="A366" s="101" t="s">
        <v>362</v>
      </c>
      <c r="B366" s="101" t="s">
        <v>1487</v>
      </c>
      <c r="C366" s="101" t="s">
        <v>1926</v>
      </c>
    </row>
    <row r="367" spans="1:3" x14ac:dyDescent="0.35">
      <c r="A367" s="101" t="s">
        <v>363</v>
      </c>
      <c r="B367" s="101" t="s">
        <v>1683</v>
      </c>
      <c r="C367" s="101" t="s">
        <v>1926</v>
      </c>
    </row>
    <row r="368" spans="1:3" x14ac:dyDescent="0.35">
      <c r="A368" s="101" t="s">
        <v>364</v>
      </c>
      <c r="B368" s="101" t="s">
        <v>1495</v>
      </c>
      <c r="C368" s="101" t="s">
        <v>1926</v>
      </c>
    </row>
    <row r="369" spans="1:3" x14ac:dyDescent="0.35">
      <c r="A369" s="101" t="s">
        <v>365</v>
      </c>
      <c r="B369" s="101" t="s">
        <v>1300</v>
      </c>
      <c r="C369" s="101" t="s">
        <v>1927</v>
      </c>
    </row>
    <row r="370" spans="1:3" x14ac:dyDescent="0.35">
      <c r="A370" s="101" t="s">
        <v>366</v>
      </c>
      <c r="B370" s="101" t="s">
        <v>1626</v>
      </c>
      <c r="C370" s="101" t="s">
        <v>1927</v>
      </c>
    </row>
    <row r="371" spans="1:3" x14ac:dyDescent="0.35">
      <c r="A371" s="101" t="s">
        <v>367</v>
      </c>
      <c r="B371" s="101" t="s">
        <v>1609</v>
      </c>
      <c r="C371" s="101" t="s">
        <v>1927</v>
      </c>
    </row>
    <row r="372" spans="1:3" x14ac:dyDescent="0.35">
      <c r="A372" s="101" t="s">
        <v>368</v>
      </c>
      <c r="B372" s="101" t="s">
        <v>1536</v>
      </c>
      <c r="C372" s="101" t="s">
        <v>1926</v>
      </c>
    </row>
    <row r="373" spans="1:3" x14ac:dyDescent="0.35">
      <c r="A373" s="101" t="s">
        <v>369</v>
      </c>
      <c r="B373" s="101" t="s">
        <v>1654</v>
      </c>
      <c r="C373" s="101" t="s">
        <v>1926</v>
      </c>
    </row>
    <row r="374" spans="1:3" x14ac:dyDescent="0.35">
      <c r="A374" s="101" t="s">
        <v>370</v>
      </c>
      <c r="B374" s="101" t="s">
        <v>1604</v>
      </c>
      <c r="C374" s="101" t="s">
        <v>1927</v>
      </c>
    </row>
    <row r="375" spans="1:3" x14ac:dyDescent="0.35">
      <c r="A375" s="101" t="s">
        <v>371</v>
      </c>
      <c r="B375" s="101" t="s">
        <v>1552</v>
      </c>
      <c r="C375" s="101" t="s">
        <v>1927</v>
      </c>
    </row>
    <row r="376" spans="1:3" x14ac:dyDescent="0.35">
      <c r="A376" s="101" t="s">
        <v>372</v>
      </c>
      <c r="B376" s="101" t="s">
        <v>1456</v>
      </c>
      <c r="C376" s="101" t="s">
        <v>1927</v>
      </c>
    </row>
    <row r="377" spans="1:3" x14ac:dyDescent="0.35">
      <c r="A377" s="101" t="s">
        <v>373</v>
      </c>
      <c r="B377" s="101" t="s">
        <v>1606</v>
      </c>
      <c r="C377" s="101" t="s">
        <v>1927</v>
      </c>
    </row>
    <row r="378" spans="1:3" x14ac:dyDescent="0.35">
      <c r="A378" s="101" t="s">
        <v>374</v>
      </c>
      <c r="B378" s="101" t="s">
        <v>1616</v>
      </c>
      <c r="C378" s="101" t="s">
        <v>1926</v>
      </c>
    </row>
    <row r="379" spans="1:3" x14ac:dyDescent="0.35">
      <c r="A379" s="101" t="s">
        <v>375</v>
      </c>
      <c r="B379" s="101" t="s">
        <v>1178</v>
      </c>
      <c r="C379" s="101" t="s">
        <v>1926</v>
      </c>
    </row>
    <row r="380" spans="1:3" x14ac:dyDescent="0.35">
      <c r="A380" s="101" t="s">
        <v>376</v>
      </c>
      <c r="B380" s="101" t="s">
        <v>1592</v>
      </c>
      <c r="C380" s="101" t="s">
        <v>1925</v>
      </c>
    </row>
    <row r="381" spans="1:3" x14ac:dyDescent="0.35">
      <c r="A381" s="101" t="s">
        <v>377</v>
      </c>
      <c r="B381" s="101" t="s">
        <v>1418</v>
      </c>
      <c r="C381" s="101" t="s">
        <v>1925</v>
      </c>
    </row>
    <row r="382" spans="1:3" x14ac:dyDescent="0.35">
      <c r="A382" s="101" t="s">
        <v>378</v>
      </c>
      <c r="B382" s="101" t="s">
        <v>1343</v>
      </c>
      <c r="C382" s="101" t="s">
        <v>1925</v>
      </c>
    </row>
    <row r="383" spans="1:3" x14ac:dyDescent="0.35">
      <c r="A383" s="101" t="s">
        <v>379</v>
      </c>
      <c r="B383" s="101" t="s">
        <v>1450</v>
      </c>
      <c r="C383" s="101" t="s">
        <v>1925</v>
      </c>
    </row>
    <row r="384" spans="1:3" x14ac:dyDescent="0.35">
      <c r="A384" s="101" t="s">
        <v>380</v>
      </c>
      <c r="B384" s="101" t="s">
        <v>1475</v>
      </c>
      <c r="C384" s="101" t="s">
        <v>1925</v>
      </c>
    </row>
    <row r="385" spans="1:3" x14ac:dyDescent="0.35">
      <c r="A385" s="101" t="s">
        <v>381</v>
      </c>
      <c r="B385" s="101" t="s">
        <v>1729</v>
      </c>
      <c r="C385" s="101" t="s">
        <v>1925</v>
      </c>
    </row>
    <row r="386" spans="1:3" x14ac:dyDescent="0.35">
      <c r="A386" s="101" t="s">
        <v>387</v>
      </c>
      <c r="B386" s="101" t="s">
        <v>1334</v>
      </c>
      <c r="C386" s="101" t="s">
        <v>1925</v>
      </c>
    </row>
    <row r="387" spans="1:3" x14ac:dyDescent="0.35">
      <c r="A387" s="101" t="s">
        <v>414</v>
      </c>
      <c r="B387" s="101" t="s">
        <v>1728</v>
      </c>
      <c r="C387" s="101" t="s">
        <v>1925</v>
      </c>
    </row>
    <row r="388" spans="1:3" x14ac:dyDescent="0.35">
      <c r="A388" s="101" t="s">
        <v>430</v>
      </c>
      <c r="B388" s="101" t="s">
        <v>1302</v>
      </c>
      <c r="C388" s="101" t="s">
        <v>1925</v>
      </c>
    </row>
    <row r="389" spans="1:3" x14ac:dyDescent="0.35">
      <c r="A389" s="101" t="s">
        <v>439</v>
      </c>
      <c r="B389" s="101" t="s">
        <v>1789</v>
      </c>
      <c r="C389" s="101" t="s">
        <v>1925</v>
      </c>
    </row>
    <row r="390" spans="1:3" x14ac:dyDescent="0.35">
      <c r="A390" s="101" t="s">
        <v>758</v>
      </c>
      <c r="B390" s="101" t="s">
        <v>1534</v>
      </c>
      <c r="C390" s="101" t="s">
        <v>1925</v>
      </c>
    </row>
    <row r="391" spans="1:3" x14ac:dyDescent="0.35">
      <c r="A391" s="101" t="s">
        <v>807</v>
      </c>
      <c r="B391" s="101" t="s">
        <v>1059</v>
      </c>
      <c r="C391" s="101" t="s">
        <v>1925</v>
      </c>
    </row>
    <row r="392" spans="1:3" x14ac:dyDescent="0.35">
      <c r="A392" s="101" t="s">
        <v>808</v>
      </c>
      <c r="B392" s="101" t="s">
        <v>1256</v>
      </c>
      <c r="C392" s="101" t="s">
        <v>1925</v>
      </c>
    </row>
    <row r="393" spans="1:3" x14ac:dyDescent="0.35">
      <c r="A393" s="101" t="s">
        <v>809</v>
      </c>
      <c r="B393" s="101" t="s">
        <v>1199</v>
      </c>
      <c r="C393" s="101" t="s">
        <v>1925</v>
      </c>
    </row>
    <row r="394" spans="1:3" x14ac:dyDescent="0.35">
      <c r="A394" s="101" t="s">
        <v>810</v>
      </c>
      <c r="B394" s="101" t="s">
        <v>1130</v>
      </c>
      <c r="C394" s="101" t="s">
        <v>1925</v>
      </c>
    </row>
    <row r="395" spans="1:3" x14ac:dyDescent="0.35">
      <c r="A395" s="101" t="s">
        <v>872</v>
      </c>
      <c r="B395" s="101" t="s">
        <v>1655</v>
      </c>
      <c r="C395" s="101" t="s">
        <v>1925</v>
      </c>
    </row>
    <row r="396" spans="1:3" x14ac:dyDescent="0.35">
      <c r="A396" s="101" t="s">
        <v>873</v>
      </c>
      <c r="B396" s="101" t="s">
        <v>1174</v>
      </c>
      <c r="C396" s="101" t="s">
        <v>1925</v>
      </c>
    </row>
    <row r="397" spans="1:3" x14ac:dyDescent="0.35">
      <c r="A397" s="101" t="s">
        <v>882</v>
      </c>
      <c r="B397" s="101" t="s">
        <v>1778</v>
      </c>
      <c r="C397" s="101" t="s">
        <v>1926</v>
      </c>
    </row>
    <row r="398" spans="1:3" x14ac:dyDescent="0.35">
      <c r="A398" s="101" t="s">
        <v>883</v>
      </c>
      <c r="B398" s="101" t="s">
        <v>1742</v>
      </c>
      <c r="C398" s="101" t="s">
        <v>1926</v>
      </c>
    </row>
    <row r="399" spans="1:3" x14ac:dyDescent="0.35">
      <c r="A399" s="101" t="s">
        <v>884</v>
      </c>
      <c r="B399" s="101" t="s">
        <v>1499</v>
      </c>
      <c r="C399" s="101" t="s">
        <v>1926</v>
      </c>
    </row>
    <row r="400" spans="1:3" x14ac:dyDescent="0.35">
      <c r="A400" s="101" t="s">
        <v>885</v>
      </c>
      <c r="B400" s="101" t="s">
        <v>1772</v>
      </c>
      <c r="C400" s="101" t="s">
        <v>1925</v>
      </c>
    </row>
    <row r="401" spans="1:3" x14ac:dyDescent="0.35">
      <c r="A401" s="101" t="s">
        <v>886</v>
      </c>
      <c r="B401" s="101" t="s">
        <v>1280</v>
      </c>
      <c r="C401" s="101" t="s">
        <v>1926</v>
      </c>
    </row>
    <row r="402" spans="1:3" x14ac:dyDescent="0.35">
      <c r="A402" s="101" t="s">
        <v>887</v>
      </c>
      <c r="B402" s="101" t="s">
        <v>1780</v>
      </c>
      <c r="C402" s="101" t="s">
        <v>1925</v>
      </c>
    </row>
    <row r="403" spans="1:3" x14ac:dyDescent="0.35">
      <c r="A403" s="101" t="s">
        <v>888</v>
      </c>
      <c r="B403" s="101" t="s">
        <v>1516</v>
      </c>
      <c r="C403" s="101" t="s">
        <v>1927</v>
      </c>
    </row>
    <row r="404" spans="1:3" x14ac:dyDescent="0.35">
      <c r="A404" s="101" t="s">
        <v>889</v>
      </c>
      <c r="B404" s="101" t="s">
        <v>1547</v>
      </c>
      <c r="C404" s="101" t="s">
        <v>1925</v>
      </c>
    </row>
    <row r="405" spans="1:3" x14ac:dyDescent="0.35">
      <c r="A405" s="101" t="s">
        <v>890</v>
      </c>
      <c r="B405" s="101" t="s">
        <v>1709</v>
      </c>
      <c r="C405" s="101" t="s">
        <v>1925</v>
      </c>
    </row>
    <row r="406" spans="1:3" x14ac:dyDescent="0.35">
      <c r="A406" s="101" t="s">
        <v>891</v>
      </c>
      <c r="B406" s="101" t="s">
        <v>1546</v>
      </c>
      <c r="C406" s="101" t="s">
        <v>1925</v>
      </c>
    </row>
    <row r="407" spans="1:3" x14ac:dyDescent="0.35">
      <c r="A407" s="101" t="s">
        <v>399</v>
      </c>
      <c r="B407" s="101" t="s">
        <v>1432</v>
      </c>
      <c r="C407" s="101" t="s">
        <v>1926</v>
      </c>
    </row>
    <row r="408" spans="1:3" x14ac:dyDescent="0.35">
      <c r="A408" s="101" t="s">
        <v>400</v>
      </c>
      <c r="B408" s="101" t="s">
        <v>1559</v>
      </c>
      <c r="C408" s="101" t="s">
        <v>1926</v>
      </c>
    </row>
    <row r="409" spans="1:3" x14ac:dyDescent="0.35">
      <c r="A409" s="101" t="s">
        <v>401</v>
      </c>
      <c r="B409" s="101" t="s">
        <v>1779</v>
      </c>
      <c r="C409" s="101" t="s">
        <v>1925</v>
      </c>
    </row>
    <row r="410" spans="1:3" x14ac:dyDescent="0.35">
      <c r="A410" s="101" t="s">
        <v>402</v>
      </c>
      <c r="B410" s="101" t="s">
        <v>1637</v>
      </c>
      <c r="C410" s="101" t="s">
        <v>1927</v>
      </c>
    </row>
    <row r="411" spans="1:3" x14ac:dyDescent="0.35">
      <c r="A411" s="101" t="s">
        <v>403</v>
      </c>
      <c r="B411" s="101" t="s">
        <v>1785</v>
      </c>
      <c r="C411" s="101" t="s">
        <v>1926</v>
      </c>
    </row>
    <row r="412" spans="1:3" x14ac:dyDescent="0.35">
      <c r="A412" s="101" t="s">
        <v>404</v>
      </c>
      <c r="B412" s="101" t="s">
        <v>1687</v>
      </c>
      <c r="C412" s="101" t="s">
        <v>1925</v>
      </c>
    </row>
    <row r="413" spans="1:3" x14ac:dyDescent="0.35">
      <c r="A413" s="101" t="s">
        <v>405</v>
      </c>
      <c r="B413" s="101" t="s">
        <v>1726</v>
      </c>
      <c r="C413" s="101" t="s">
        <v>1925</v>
      </c>
    </row>
    <row r="414" spans="1:3" x14ac:dyDescent="0.35">
      <c r="A414" s="101" t="s">
        <v>406</v>
      </c>
      <c r="B414" s="101" t="s">
        <v>1226</v>
      </c>
      <c r="C414" s="101" t="s">
        <v>1925</v>
      </c>
    </row>
    <row r="415" spans="1:3" x14ac:dyDescent="0.35">
      <c r="A415" s="101" t="s">
        <v>407</v>
      </c>
      <c r="B415" s="101" t="s">
        <v>1500</v>
      </c>
      <c r="C415" s="101" t="s">
        <v>1925</v>
      </c>
    </row>
    <row r="416" spans="1:3" x14ac:dyDescent="0.35">
      <c r="A416" s="101" t="s">
        <v>487</v>
      </c>
      <c r="B416" s="101" t="s">
        <v>1752</v>
      </c>
      <c r="C416" s="101" t="s">
        <v>1925</v>
      </c>
    </row>
    <row r="417" spans="1:3" x14ac:dyDescent="0.35">
      <c r="A417" s="101" t="s">
        <v>488</v>
      </c>
      <c r="B417" s="101" t="s">
        <v>1572</v>
      </c>
      <c r="C417" s="101" t="s">
        <v>1926</v>
      </c>
    </row>
    <row r="418" spans="1:3" x14ac:dyDescent="0.35">
      <c r="A418" s="101" t="s">
        <v>489</v>
      </c>
      <c r="B418" s="101" t="s">
        <v>1730</v>
      </c>
      <c r="C418" s="101" t="s">
        <v>1926</v>
      </c>
    </row>
    <row r="419" spans="1:3" x14ac:dyDescent="0.35">
      <c r="A419" s="101" t="s">
        <v>490</v>
      </c>
      <c r="B419" s="101" t="s">
        <v>1307</v>
      </c>
      <c r="C419" s="101" t="s">
        <v>1926</v>
      </c>
    </row>
    <row r="420" spans="1:3" x14ac:dyDescent="0.35">
      <c r="A420" s="101" t="s">
        <v>491</v>
      </c>
      <c r="B420" s="101" t="s">
        <v>1744</v>
      </c>
      <c r="C420" s="101" t="s">
        <v>1926</v>
      </c>
    </row>
    <row r="421" spans="1:3" x14ac:dyDescent="0.35">
      <c r="A421" s="101" t="s">
        <v>492</v>
      </c>
      <c r="B421" s="101" t="s">
        <v>1492</v>
      </c>
      <c r="C421" s="101" t="s">
        <v>1927</v>
      </c>
    </row>
    <row r="422" spans="1:3" x14ac:dyDescent="0.35">
      <c r="A422" s="101" t="s">
        <v>668</v>
      </c>
      <c r="B422" s="101" t="s">
        <v>1157</v>
      </c>
      <c r="C422" s="101" t="s">
        <v>1925</v>
      </c>
    </row>
    <row r="423" spans="1:3" x14ac:dyDescent="0.35">
      <c r="A423" s="101" t="s">
        <v>669</v>
      </c>
      <c r="B423" s="101" t="s">
        <v>1169</v>
      </c>
      <c r="C423" s="101" t="s">
        <v>1925</v>
      </c>
    </row>
    <row r="424" spans="1:3" x14ac:dyDescent="0.35">
      <c r="A424" s="101" t="s">
        <v>930</v>
      </c>
      <c r="B424" s="101" t="s">
        <v>1350</v>
      </c>
      <c r="C424" s="101" t="s">
        <v>1925</v>
      </c>
    </row>
    <row r="425" spans="1:3" x14ac:dyDescent="0.35">
      <c r="A425" s="101" t="s">
        <v>931</v>
      </c>
      <c r="B425" s="101" t="s">
        <v>1222</v>
      </c>
      <c r="C425" s="101" t="s">
        <v>1925</v>
      </c>
    </row>
    <row r="426" spans="1:3" x14ac:dyDescent="0.35">
      <c r="A426" s="101" t="s">
        <v>932</v>
      </c>
      <c r="B426" s="101" t="s">
        <v>1315</v>
      </c>
      <c r="C426" s="101" t="s">
        <v>1925</v>
      </c>
    </row>
    <row r="427" spans="1:3" x14ac:dyDescent="0.35">
      <c r="A427" s="101" t="s">
        <v>933</v>
      </c>
      <c r="B427" s="101" t="s">
        <v>1197</v>
      </c>
      <c r="C427" s="101" t="s">
        <v>1925</v>
      </c>
    </row>
    <row r="428" spans="1:3" x14ac:dyDescent="0.35">
      <c r="A428" s="101" t="s">
        <v>934</v>
      </c>
      <c r="B428" s="101" t="s">
        <v>1284</v>
      </c>
      <c r="C428" s="101" t="s">
        <v>1925</v>
      </c>
    </row>
    <row r="429" spans="1:3" x14ac:dyDescent="0.35">
      <c r="A429" s="101" t="s">
        <v>418</v>
      </c>
      <c r="B429" s="101" t="s">
        <v>1246</v>
      </c>
      <c r="C429" s="101" t="s">
        <v>1925</v>
      </c>
    </row>
    <row r="430" spans="1:3" x14ac:dyDescent="0.35">
      <c r="A430" s="101" t="s">
        <v>419</v>
      </c>
      <c r="B430" s="101" t="s">
        <v>1370</v>
      </c>
      <c r="C430" s="101" t="s">
        <v>1926</v>
      </c>
    </row>
    <row r="431" spans="1:3" x14ac:dyDescent="0.35">
      <c r="A431" s="101" t="s">
        <v>420</v>
      </c>
      <c r="B431" s="101" t="s">
        <v>1421</v>
      </c>
      <c r="C431" s="101" t="s">
        <v>1926</v>
      </c>
    </row>
    <row r="432" spans="1:3" x14ac:dyDescent="0.35">
      <c r="A432" s="101" t="s">
        <v>421</v>
      </c>
      <c r="B432" s="101" t="s">
        <v>1630</v>
      </c>
      <c r="C432" s="101" t="s">
        <v>1926</v>
      </c>
    </row>
    <row r="433" spans="1:3" x14ac:dyDescent="0.35">
      <c r="A433" s="101" t="s">
        <v>422</v>
      </c>
      <c r="B433" s="101" t="s">
        <v>1807</v>
      </c>
      <c r="C433" s="101" t="s">
        <v>1926</v>
      </c>
    </row>
    <row r="434" spans="1:3" x14ac:dyDescent="0.35">
      <c r="A434" s="101" t="s">
        <v>423</v>
      </c>
      <c r="B434" s="101" t="s">
        <v>1404</v>
      </c>
      <c r="C434" s="101" t="s">
        <v>1926</v>
      </c>
    </row>
    <row r="435" spans="1:3" x14ac:dyDescent="0.35">
      <c r="A435" s="101" t="s">
        <v>424</v>
      </c>
      <c r="B435" s="101" t="s">
        <v>1386</v>
      </c>
      <c r="C435" s="101" t="s">
        <v>1927</v>
      </c>
    </row>
    <row r="436" spans="1:3" x14ac:dyDescent="0.35">
      <c r="A436" s="101" t="s">
        <v>425</v>
      </c>
      <c r="B436" s="101" t="s">
        <v>1193</v>
      </c>
      <c r="C436" s="101" t="s">
        <v>1926</v>
      </c>
    </row>
    <row r="437" spans="1:3" x14ac:dyDescent="0.35">
      <c r="A437" s="101" t="s">
        <v>426</v>
      </c>
      <c r="B437" s="101" t="s">
        <v>1635</v>
      </c>
      <c r="C437" s="101" t="s">
        <v>1926</v>
      </c>
    </row>
    <row r="438" spans="1:3" x14ac:dyDescent="0.35">
      <c r="A438" s="101" t="s">
        <v>427</v>
      </c>
      <c r="B438" s="101" t="s">
        <v>1795</v>
      </c>
      <c r="C438" s="101" t="s">
        <v>1927</v>
      </c>
    </row>
    <row r="439" spans="1:3" x14ac:dyDescent="0.35">
      <c r="A439" s="101" t="s">
        <v>428</v>
      </c>
      <c r="B439" s="101" t="s">
        <v>1739</v>
      </c>
      <c r="C439" s="101" t="s">
        <v>1927</v>
      </c>
    </row>
    <row r="440" spans="1:3" x14ac:dyDescent="0.35">
      <c r="A440" s="101" t="s">
        <v>429</v>
      </c>
      <c r="B440" s="101" t="s">
        <v>1684</v>
      </c>
      <c r="C440" s="101" t="s">
        <v>1926</v>
      </c>
    </row>
    <row r="441" spans="1:3" x14ac:dyDescent="0.35">
      <c r="A441" s="101" t="s">
        <v>514</v>
      </c>
      <c r="B441" s="101" t="s">
        <v>1473</v>
      </c>
      <c r="C441" s="101" t="s">
        <v>1927</v>
      </c>
    </row>
    <row r="442" spans="1:3" x14ac:dyDescent="0.35">
      <c r="A442" s="101" t="s">
        <v>515</v>
      </c>
      <c r="B442" s="101" t="s">
        <v>1476</v>
      </c>
      <c r="C442" s="101" t="s">
        <v>1926</v>
      </c>
    </row>
    <row r="443" spans="1:3" x14ac:dyDescent="0.35">
      <c r="A443" s="101" t="s">
        <v>516</v>
      </c>
      <c r="B443" s="101" t="s">
        <v>1767</v>
      </c>
      <c r="C443" s="101" t="s">
        <v>1925</v>
      </c>
    </row>
    <row r="444" spans="1:3" x14ac:dyDescent="0.35">
      <c r="A444" s="101" t="s">
        <v>517</v>
      </c>
      <c r="B444" s="101" t="s">
        <v>1462</v>
      </c>
      <c r="C444" s="101" t="s">
        <v>1926</v>
      </c>
    </row>
    <row r="445" spans="1:3" x14ac:dyDescent="0.35">
      <c r="A445" s="101" t="s">
        <v>518</v>
      </c>
      <c r="B445" s="101" t="s">
        <v>1662</v>
      </c>
      <c r="C445" s="101" t="s">
        <v>1925</v>
      </c>
    </row>
    <row r="446" spans="1:3" x14ac:dyDescent="0.35">
      <c r="A446" s="101" t="s">
        <v>519</v>
      </c>
      <c r="B446" s="101" t="s">
        <v>1703</v>
      </c>
      <c r="C446" s="101" t="s">
        <v>1925</v>
      </c>
    </row>
    <row r="447" spans="1:3" x14ac:dyDescent="0.35">
      <c r="A447" s="101" t="s">
        <v>408</v>
      </c>
      <c r="B447" s="101" t="s">
        <v>1557</v>
      </c>
      <c r="C447" s="101" t="s">
        <v>1925</v>
      </c>
    </row>
    <row r="448" spans="1:3" x14ac:dyDescent="0.35">
      <c r="A448" s="101" t="s">
        <v>409</v>
      </c>
      <c r="B448" s="101" t="s">
        <v>1692</v>
      </c>
      <c r="C448" s="101" t="s">
        <v>1925</v>
      </c>
    </row>
    <row r="449" spans="1:3" x14ac:dyDescent="0.35">
      <c r="A449" s="101" t="s">
        <v>410</v>
      </c>
      <c r="B449" s="101" t="s">
        <v>1325</v>
      </c>
      <c r="C449" s="101" t="s">
        <v>1925</v>
      </c>
    </row>
    <row r="450" spans="1:3" x14ac:dyDescent="0.35">
      <c r="A450" s="101" t="s">
        <v>411</v>
      </c>
      <c r="B450" s="101" t="s">
        <v>1695</v>
      </c>
      <c r="C450" s="101" t="s">
        <v>1925</v>
      </c>
    </row>
    <row r="451" spans="1:3" x14ac:dyDescent="0.35">
      <c r="A451" s="101" t="s">
        <v>412</v>
      </c>
      <c r="B451" s="101" t="s">
        <v>1158</v>
      </c>
      <c r="C451" s="101" t="s">
        <v>1925</v>
      </c>
    </row>
    <row r="452" spans="1:3" x14ac:dyDescent="0.35">
      <c r="A452" s="101" t="s">
        <v>413</v>
      </c>
      <c r="B452" s="101" t="s">
        <v>1367</v>
      </c>
      <c r="C452" s="101" t="s">
        <v>1925</v>
      </c>
    </row>
    <row r="453" spans="1:3" x14ac:dyDescent="0.35">
      <c r="A453" s="101" t="s">
        <v>431</v>
      </c>
      <c r="B453" s="101" t="s">
        <v>1444</v>
      </c>
      <c r="C453" s="101" t="s">
        <v>1927</v>
      </c>
    </row>
    <row r="454" spans="1:3" x14ac:dyDescent="0.35">
      <c r="A454" s="101" t="s">
        <v>432</v>
      </c>
      <c r="B454" s="101" t="s">
        <v>1741</v>
      </c>
      <c r="C454" s="101" t="s">
        <v>1925</v>
      </c>
    </row>
    <row r="455" spans="1:3" x14ac:dyDescent="0.35">
      <c r="A455" s="101" t="s">
        <v>433</v>
      </c>
      <c r="B455" s="101" t="s">
        <v>1433</v>
      </c>
      <c r="C455" s="101" t="s">
        <v>1926</v>
      </c>
    </row>
    <row r="456" spans="1:3" x14ac:dyDescent="0.35">
      <c r="A456" s="101" t="s">
        <v>434</v>
      </c>
      <c r="B456" s="101" t="s">
        <v>1290</v>
      </c>
      <c r="C456" s="101" t="s">
        <v>1925</v>
      </c>
    </row>
    <row r="457" spans="1:3" x14ac:dyDescent="0.35">
      <c r="A457" s="101" t="s">
        <v>435</v>
      </c>
      <c r="B457" s="101" t="s">
        <v>1376</v>
      </c>
      <c r="C457" s="101" t="s">
        <v>1926</v>
      </c>
    </row>
    <row r="458" spans="1:3" x14ac:dyDescent="0.35">
      <c r="A458" s="101" t="s">
        <v>436</v>
      </c>
      <c r="B458" s="101" t="s">
        <v>1327</v>
      </c>
      <c r="C458" s="101" t="s">
        <v>1925</v>
      </c>
    </row>
    <row r="459" spans="1:3" x14ac:dyDescent="0.35">
      <c r="A459" s="101" t="s">
        <v>437</v>
      </c>
      <c r="B459" s="101" t="s">
        <v>1614</v>
      </c>
      <c r="C459" s="101" t="s">
        <v>1925</v>
      </c>
    </row>
    <row r="460" spans="1:3" x14ac:dyDescent="0.35">
      <c r="A460" s="101" t="s">
        <v>438</v>
      </c>
      <c r="B460" s="101" t="s">
        <v>1532</v>
      </c>
      <c r="C460" s="101" t="s">
        <v>1926</v>
      </c>
    </row>
    <row r="461" spans="1:3" x14ac:dyDescent="0.35">
      <c r="A461" s="101" t="s">
        <v>670</v>
      </c>
      <c r="B461" s="101" t="s">
        <v>1390</v>
      </c>
      <c r="C461" s="101" t="s">
        <v>1925</v>
      </c>
    </row>
    <row r="462" spans="1:3" x14ac:dyDescent="0.35">
      <c r="A462" s="101" t="s">
        <v>671</v>
      </c>
      <c r="B462" s="101" t="s">
        <v>1341</v>
      </c>
      <c r="C462" s="101" t="s">
        <v>1925</v>
      </c>
    </row>
    <row r="463" spans="1:3" x14ac:dyDescent="0.35">
      <c r="A463" s="101" t="s">
        <v>672</v>
      </c>
      <c r="B463" s="101" t="s">
        <v>1104</v>
      </c>
      <c r="C463" s="101" t="s">
        <v>1925</v>
      </c>
    </row>
    <row r="464" spans="1:3" x14ac:dyDescent="0.35">
      <c r="A464" s="101" t="s">
        <v>821</v>
      </c>
      <c r="B464" s="101" t="s">
        <v>1441</v>
      </c>
      <c r="C464" s="101" t="s">
        <v>1925</v>
      </c>
    </row>
    <row r="465" spans="1:3" x14ac:dyDescent="0.35">
      <c r="A465" s="101" t="s">
        <v>116</v>
      </c>
      <c r="B465" s="101" t="s">
        <v>1231</v>
      </c>
      <c r="C465" s="101" t="s">
        <v>1926</v>
      </c>
    </row>
    <row r="466" spans="1:3" x14ac:dyDescent="0.35">
      <c r="A466" s="101" t="s">
        <v>117</v>
      </c>
      <c r="B466" s="101" t="s">
        <v>1668</v>
      </c>
      <c r="C466" s="101" t="s">
        <v>1926</v>
      </c>
    </row>
    <row r="467" spans="1:3" x14ac:dyDescent="0.35">
      <c r="A467" s="101" t="s">
        <v>118</v>
      </c>
      <c r="B467" s="101" t="s">
        <v>1402</v>
      </c>
      <c r="C467" s="101" t="s">
        <v>1926</v>
      </c>
    </row>
    <row r="468" spans="1:3" x14ac:dyDescent="0.35">
      <c r="A468" s="101" t="s">
        <v>119</v>
      </c>
      <c r="B468" s="101" t="s">
        <v>1804</v>
      </c>
      <c r="C468" s="101" t="s">
        <v>1926</v>
      </c>
    </row>
    <row r="469" spans="1:3" x14ac:dyDescent="0.35">
      <c r="A469" s="101" t="s">
        <v>120</v>
      </c>
      <c r="B469" s="101" t="s">
        <v>1272</v>
      </c>
      <c r="C469" s="101" t="s">
        <v>1926</v>
      </c>
    </row>
    <row r="470" spans="1:3" x14ac:dyDescent="0.35">
      <c r="A470" s="101" t="s">
        <v>121</v>
      </c>
      <c r="B470" s="101" t="s">
        <v>1515</v>
      </c>
      <c r="C470" s="101" t="s">
        <v>1925</v>
      </c>
    </row>
    <row r="471" spans="1:3" x14ac:dyDescent="0.35">
      <c r="A471" s="101" t="s">
        <v>122</v>
      </c>
      <c r="B471" s="101" t="s">
        <v>1241</v>
      </c>
      <c r="C471" s="101" t="s">
        <v>1926</v>
      </c>
    </row>
    <row r="472" spans="1:3" x14ac:dyDescent="0.35">
      <c r="A472" s="101" t="s">
        <v>123</v>
      </c>
      <c r="B472" s="101" t="s">
        <v>1603</v>
      </c>
      <c r="C472" s="101" t="s">
        <v>1925</v>
      </c>
    </row>
    <row r="473" spans="1:3" x14ac:dyDescent="0.35">
      <c r="A473" s="101" t="s">
        <v>124</v>
      </c>
      <c r="B473" s="101" t="s">
        <v>1584</v>
      </c>
      <c r="C473" s="101" t="s">
        <v>1925</v>
      </c>
    </row>
    <row r="474" spans="1:3" x14ac:dyDescent="0.35">
      <c r="A474" s="101" t="s">
        <v>125</v>
      </c>
      <c r="B474" s="101" t="s">
        <v>1262</v>
      </c>
      <c r="C474" s="101" t="s">
        <v>1927</v>
      </c>
    </row>
    <row r="475" spans="1:3" x14ac:dyDescent="0.35">
      <c r="A475" s="101" t="s">
        <v>126</v>
      </c>
      <c r="B475" s="101" t="s">
        <v>1412</v>
      </c>
      <c r="C475" s="101" t="s">
        <v>1927</v>
      </c>
    </row>
    <row r="476" spans="1:3" x14ac:dyDescent="0.35">
      <c r="A476" s="101" t="s">
        <v>127</v>
      </c>
      <c r="B476" s="101" t="s">
        <v>1237</v>
      </c>
      <c r="C476" s="101" t="s">
        <v>1927</v>
      </c>
    </row>
    <row r="477" spans="1:3" x14ac:dyDescent="0.35">
      <c r="A477" s="101" t="s">
        <v>441</v>
      </c>
      <c r="B477" s="101" t="s">
        <v>1187</v>
      </c>
      <c r="C477" s="101" t="s">
        <v>1926</v>
      </c>
    </row>
    <row r="478" spans="1:3" x14ac:dyDescent="0.35">
      <c r="A478" s="101" t="s">
        <v>442</v>
      </c>
      <c r="B478" s="101" t="s">
        <v>1353</v>
      </c>
      <c r="C478" s="101" t="s">
        <v>1925</v>
      </c>
    </row>
    <row r="479" spans="1:3" x14ac:dyDescent="0.35">
      <c r="A479" s="101" t="s">
        <v>443</v>
      </c>
      <c r="B479" s="101" t="s">
        <v>1387</v>
      </c>
      <c r="C479" s="101" t="s">
        <v>1925</v>
      </c>
    </row>
    <row r="480" spans="1:3" x14ac:dyDescent="0.35">
      <c r="A480" s="101" t="s">
        <v>444</v>
      </c>
      <c r="B480" s="101" t="s">
        <v>1806</v>
      </c>
      <c r="C480" s="101" t="s">
        <v>1925</v>
      </c>
    </row>
    <row r="481" spans="1:3" x14ac:dyDescent="0.35">
      <c r="A481" s="101" t="s">
        <v>445</v>
      </c>
      <c r="B481" s="101" t="s">
        <v>1567</v>
      </c>
      <c r="C481" s="101" t="s">
        <v>1925</v>
      </c>
    </row>
    <row r="482" spans="1:3" x14ac:dyDescent="0.35">
      <c r="A482" s="101" t="s">
        <v>446</v>
      </c>
      <c r="B482" s="101" t="s">
        <v>1409</v>
      </c>
      <c r="C482" s="101" t="s">
        <v>1925</v>
      </c>
    </row>
    <row r="483" spans="1:3" x14ac:dyDescent="0.35">
      <c r="A483" s="101" t="s">
        <v>447</v>
      </c>
      <c r="B483" s="101" t="s">
        <v>1393</v>
      </c>
      <c r="C483" s="101" t="s">
        <v>1925</v>
      </c>
    </row>
    <row r="484" spans="1:3" x14ac:dyDescent="0.35">
      <c r="A484" s="101" t="s">
        <v>448</v>
      </c>
      <c r="B484" s="101" t="s">
        <v>1314</v>
      </c>
      <c r="C484" s="101" t="s">
        <v>1925</v>
      </c>
    </row>
    <row r="485" spans="1:3" x14ac:dyDescent="0.35">
      <c r="A485" s="101" t="s">
        <v>449</v>
      </c>
      <c r="B485" s="101" t="s">
        <v>1254</v>
      </c>
      <c r="C485" s="101" t="s">
        <v>1925</v>
      </c>
    </row>
    <row r="486" spans="1:3" x14ac:dyDescent="0.35">
      <c r="A486" s="101" t="s">
        <v>829</v>
      </c>
      <c r="B486" s="101" t="s">
        <v>1230</v>
      </c>
      <c r="C486" s="101" t="s">
        <v>1925</v>
      </c>
    </row>
    <row r="487" spans="1:3" x14ac:dyDescent="0.35">
      <c r="A487" s="101" t="s">
        <v>830</v>
      </c>
      <c r="B487" s="101" t="s">
        <v>1337</v>
      </c>
      <c r="C487" s="101" t="s">
        <v>1925</v>
      </c>
    </row>
    <row r="488" spans="1:3" x14ac:dyDescent="0.35">
      <c r="A488" s="101" t="s">
        <v>109</v>
      </c>
      <c r="B488" s="101" t="s">
        <v>1357</v>
      </c>
      <c r="C488" s="101" t="s">
        <v>1925</v>
      </c>
    </row>
    <row r="489" spans="1:3" x14ac:dyDescent="0.35">
      <c r="A489" s="101" t="s">
        <v>110</v>
      </c>
      <c r="B489" s="101" t="s">
        <v>1799</v>
      </c>
      <c r="C489" s="101" t="s">
        <v>1925</v>
      </c>
    </row>
    <row r="490" spans="1:3" x14ac:dyDescent="0.35">
      <c r="A490" s="101" t="s">
        <v>457</v>
      </c>
      <c r="B490" s="101" t="s">
        <v>1317</v>
      </c>
      <c r="C490" s="101" t="s">
        <v>1926</v>
      </c>
    </row>
    <row r="491" spans="1:3" x14ac:dyDescent="0.35">
      <c r="A491" s="101" t="s">
        <v>458</v>
      </c>
      <c r="B491" s="101" t="s">
        <v>1058</v>
      </c>
      <c r="C491" s="101" t="s">
        <v>1926</v>
      </c>
    </row>
    <row r="492" spans="1:3" x14ac:dyDescent="0.35">
      <c r="A492" s="101" t="s">
        <v>459</v>
      </c>
      <c r="B492" s="101" t="s">
        <v>1027</v>
      </c>
      <c r="C492" s="101" t="s">
        <v>1926</v>
      </c>
    </row>
    <row r="493" spans="1:3" x14ac:dyDescent="0.35">
      <c r="A493" s="101" t="s">
        <v>460</v>
      </c>
      <c r="B493" s="101" t="s">
        <v>1091</v>
      </c>
      <c r="C493" s="101" t="s">
        <v>1926</v>
      </c>
    </row>
    <row r="494" spans="1:3" x14ac:dyDescent="0.35">
      <c r="A494" s="101" t="s">
        <v>461</v>
      </c>
      <c r="B494" s="101" t="s">
        <v>1070</v>
      </c>
      <c r="C494" s="101" t="s">
        <v>1927</v>
      </c>
    </row>
    <row r="495" spans="1:3" x14ac:dyDescent="0.35">
      <c r="A495" s="101" t="s">
        <v>462</v>
      </c>
      <c r="B495" s="101" t="s">
        <v>1003</v>
      </c>
      <c r="C495" s="101" t="s">
        <v>1925</v>
      </c>
    </row>
    <row r="496" spans="1:3" x14ac:dyDescent="0.35">
      <c r="A496" s="101" t="s">
        <v>463</v>
      </c>
      <c r="B496" s="101" t="s">
        <v>1109</v>
      </c>
      <c r="C496" s="101" t="s">
        <v>1925</v>
      </c>
    </row>
    <row r="497" spans="1:3" x14ac:dyDescent="0.35">
      <c r="A497" s="101" t="s">
        <v>464</v>
      </c>
      <c r="B497" s="101" t="s">
        <v>1743</v>
      </c>
      <c r="C497" s="101" t="s">
        <v>1925</v>
      </c>
    </row>
    <row r="498" spans="1:3" x14ac:dyDescent="0.35">
      <c r="A498" s="101" t="s">
        <v>745</v>
      </c>
      <c r="B498" s="101" t="s">
        <v>1451</v>
      </c>
      <c r="C498" s="101" t="s">
        <v>1926</v>
      </c>
    </row>
    <row r="499" spans="1:3" x14ac:dyDescent="0.35">
      <c r="A499" s="101" t="s">
        <v>746</v>
      </c>
      <c r="B499" s="101" t="s">
        <v>1639</v>
      </c>
      <c r="C499" s="101" t="s">
        <v>1926</v>
      </c>
    </row>
    <row r="500" spans="1:3" x14ac:dyDescent="0.35">
      <c r="A500" s="101" t="s">
        <v>747</v>
      </c>
      <c r="B500" s="101" t="s">
        <v>1596</v>
      </c>
      <c r="C500" s="101" t="s">
        <v>1927</v>
      </c>
    </row>
    <row r="501" spans="1:3" x14ac:dyDescent="0.35">
      <c r="A501" s="101" t="s">
        <v>748</v>
      </c>
      <c r="B501" s="101" t="s">
        <v>1489</v>
      </c>
      <c r="C501" s="101" t="s">
        <v>1926</v>
      </c>
    </row>
    <row r="502" spans="1:3" x14ac:dyDescent="0.35">
      <c r="A502" s="101" t="s">
        <v>749</v>
      </c>
      <c r="B502" s="101" t="s">
        <v>1238</v>
      </c>
      <c r="C502" s="101" t="s">
        <v>1925</v>
      </c>
    </row>
    <row r="503" spans="1:3" x14ac:dyDescent="0.35">
      <c r="A503" s="101" t="s">
        <v>759</v>
      </c>
      <c r="B503" s="101" t="s">
        <v>1617</v>
      </c>
      <c r="C503" s="101" t="s">
        <v>1925</v>
      </c>
    </row>
    <row r="504" spans="1:3" x14ac:dyDescent="0.35">
      <c r="A504" s="101" t="s">
        <v>760</v>
      </c>
      <c r="B504" s="101" t="s">
        <v>1204</v>
      </c>
      <c r="C504" s="101" t="s">
        <v>1925</v>
      </c>
    </row>
    <row r="505" spans="1:3" x14ac:dyDescent="0.35">
      <c r="A505" s="101" t="s">
        <v>854</v>
      </c>
      <c r="B505" s="101" t="s">
        <v>1211</v>
      </c>
      <c r="C505" s="101" t="s">
        <v>1926</v>
      </c>
    </row>
    <row r="506" spans="1:3" x14ac:dyDescent="0.35">
      <c r="A506" s="101" t="s">
        <v>855</v>
      </c>
      <c r="B506" s="101" t="s">
        <v>1164</v>
      </c>
      <c r="C506" s="101" t="s">
        <v>1925</v>
      </c>
    </row>
    <row r="507" spans="1:3" x14ac:dyDescent="0.35">
      <c r="A507" s="101" t="s">
        <v>856</v>
      </c>
      <c r="B507" s="101" t="s">
        <v>1122</v>
      </c>
      <c r="C507" s="101" t="s">
        <v>1926</v>
      </c>
    </row>
    <row r="508" spans="1:3" x14ac:dyDescent="0.35">
      <c r="A508" s="101" t="s">
        <v>857</v>
      </c>
      <c r="B508" s="101" t="s">
        <v>1113</v>
      </c>
      <c r="C508" s="101" t="s">
        <v>1926</v>
      </c>
    </row>
    <row r="509" spans="1:3" x14ac:dyDescent="0.35">
      <c r="A509" s="101" t="s">
        <v>858</v>
      </c>
      <c r="B509" s="101" t="s">
        <v>1274</v>
      </c>
      <c r="C509" s="101" t="s">
        <v>1925</v>
      </c>
    </row>
    <row r="510" spans="1:3" x14ac:dyDescent="0.35">
      <c r="A510" s="101" t="s">
        <v>859</v>
      </c>
      <c r="B510" s="101" t="s">
        <v>1129</v>
      </c>
      <c r="C510" s="101" t="s">
        <v>1927</v>
      </c>
    </row>
    <row r="511" spans="1:3" x14ac:dyDescent="0.35">
      <c r="A511" s="101" t="s">
        <v>860</v>
      </c>
      <c r="B511" s="101" t="s">
        <v>1150</v>
      </c>
      <c r="C511" s="101" t="s">
        <v>1925</v>
      </c>
    </row>
    <row r="512" spans="1:3" x14ac:dyDescent="0.35">
      <c r="A512" s="101" t="s">
        <v>493</v>
      </c>
      <c r="B512" s="101" t="s">
        <v>1213</v>
      </c>
      <c r="C512" s="101" t="s">
        <v>1925</v>
      </c>
    </row>
    <row r="513" spans="1:3" x14ac:dyDescent="0.35">
      <c r="A513" s="101" t="s">
        <v>494</v>
      </c>
      <c r="B513" s="101" t="s">
        <v>1399</v>
      </c>
      <c r="C513" s="101" t="s">
        <v>1925</v>
      </c>
    </row>
    <row r="514" spans="1:3" x14ac:dyDescent="0.35">
      <c r="A514" s="101" t="s">
        <v>495</v>
      </c>
      <c r="B514" s="101" t="s">
        <v>1702</v>
      </c>
      <c r="C514" s="101" t="s">
        <v>1925</v>
      </c>
    </row>
    <row r="515" spans="1:3" x14ac:dyDescent="0.35">
      <c r="A515" s="101" t="s">
        <v>496</v>
      </c>
      <c r="B515" s="101" t="s">
        <v>1790</v>
      </c>
      <c r="C515" s="101" t="s">
        <v>1925</v>
      </c>
    </row>
    <row r="516" spans="1:3" x14ac:dyDescent="0.35">
      <c r="A516" s="101" t="s">
        <v>497</v>
      </c>
      <c r="B516" s="101" t="s">
        <v>1693</v>
      </c>
      <c r="C516" s="101" t="s">
        <v>1925</v>
      </c>
    </row>
    <row r="517" spans="1:3" x14ac:dyDescent="0.35">
      <c r="A517" s="101" t="s">
        <v>498</v>
      </c>
      <c r="B517" s="101" t="s">
        <v>1605</v>
      </c>
      <c r="C517" s="101" t="s">
        <v>1925</v>
      </c>
    </row>
    <row r="518" spans="1:3" x14ac:dyDescent="0.35">
      <c r="A518" s="101" t="s">
        <v>499</v>
      </c>
      <c r="B518" s="101" t="s">
        <v>1597</v>
      </c>
      <c r="C518" s="101" t="s">
        <v>1925</v>
      </c>
    </row>
    <row r="519" spans="1:3" x14ac:dyDescent="0.35">
      <c r="A519" s="101" t="s">
        <v>500</v>
      </c>
      <c r="B519" s="101" t="s">
        <v>1423</v>
      </c>
      <c r="C519" s="101" t="s">
        <v>1925</v>
      </c>
    </row>
    <row r="520" spans="1:3" x14ac:dyDescent="0.35">
      <c r="A520" s="101" t="s">
        <v>501</v>
      </c>
      <c r="B520" s="101" t="s">
        <v>1448</v>
      </c>
      <c r="C520" s="101" t="s">
        <v>1925</v>
      </c>
    </row>
    <row r="521" spans="1:3" x14ac:dyDescent="0.35">
      <c r="A521" s="101" t="s">
        <v>450</v>
      </c>
      <c r="B521" s="101" t="s">
        <v>1669</v>
      </c>
      <c r="C521" s="101" t="s">
        <v>1925</v>
      </c>
    </row>
    <row r="522" spans="1:3" x14ac:dyDescent="0.35">
      <c r="A522" s="101" t="s">
        <v>451</v>
      </c>
      <c r="B522" s="101" t="s">
        <v>1483</v>
      </c>
      <c r="C522" s="101" t="s">
        <v>1925</v>
      </c>
    </row>
    <row r="523" spans="1:3" x14ac:dyDescent="0.35">
      <c r="A523" s="101" t="s">
        <v>452</v>
      </c>
      <c r="B523" s="101" t="s">
        <v>1587</v>
      </c>
      <c r="C523" s="101" t="s">
        <v>1925</v>
      </c>
    </row>
    <row r="524" spans="1:3" x14ac:dyDescent="0.35">
      <c r="A524" s="101" t="s">
        <v>453</v>
      </c>
      <c r="B524" s="101" t="s">
        <v>1191</v>
      </c>
      <c r="C524" s="101" t="s">
        <v>1925</v>
      </c>
    </row>
    <row r="525" spans="1:3" x14ac:dyDescent="0.35">
      <c r="A525" s="101" t="s">
        <v>454</v>
      </c>
      <c r="B525" s="101" t="s">
        <v>1621</v>
      </c>
      <c r="C525" s="101" t="s">
        <v>1925</v>
      </c>
    </row>
    <row r="526" spans="1:3" x14ac:dyDescent="0.35">
      <c r="A526" s="101" t="s">
        <v>455</v>
      </c>
      <c r="B526" s="101" t="s">
        <v>1482</v>
      </c>
      <c r="C526" s="101" t="s">
        <v>1925</v>
      </c>
    </row>
    <row r="527" spans="1:3" x14ac:dyDescent="0.35">
      <c r="A527" s="101" t="s">
        <v>456</v>
      </c>
      <c r="B527" s="101" t="s">
        <v>1568</v>
      </c>
      <c r="C527" s="101" t="s">
        <v>1925</v>
      </c>
    </row>
    <row r="528" spans="1:3" x14ac:dyDescent="0.35">
      <c r="A528" s="101" t="s">
        <v>502</v>
      </c>
      <c r="B528" s="101" t="s">
        <v>1467</v>
      </c>
      <c r="C528" s="101" t="s">
        <v>1925</v>
      </c>
    </row>
    <row r="529" spans="1:3" x14ac:dyDescent="0.35">
      <c r="A529" s="101" t="s">
        <v>503</v>
      </c>
      <c r="B529" s="101" t="s">
        <v>1362</v>
      </c>
      <c r="C529" s="101" t="s">
        <v>1925</v>
      </c>
    </row>
    <row r="530" spans="1:3" x14ac:dyDescent="0.35">
      <c r="A530" s="101" t="s">
        <v>504</v>
      </c>
      <c r="B530" s="101" t="s">
        <v>1346</v>
      </c>
      <c r="C530" s="101" t="s">
        <v>1925</v>
      </c>
    </row>
    <row r="531" spans="1:3" x14ac:dyDescent="0.35">
      <c r="A531" s="101" t="s">
        <v>505</v>
      </c>
      <c r="B531" s="101" t="s">
        <v>1306</v>
      </c>
      <c r="C531" s="101" t="s">
        <v>1925</v>
      </c>
    </row>
    <row r="532" spans="1:3" x14ac:dyDescent="0.35">
      <c r="A532" s="101" t="s">
        <v>506</v>
      </c>
      <c r="B532" s="101" t="s">
        <v>1388</v>
      </c>
      <c r="C532" s="101" t="s">
        <v>1926</v>
      </c>
    </row>
    <row r="533" spans="1:3" x14ac:dyDescent="0.35">
      <c r="A533" s="101" t="s">
        <v>507</v>
      </c>
      <c r="B533" s="101" t="s">
        <v>1530</v>
      </c>
      <c r="C533" s="101" t="s">
        <v>1926</v>
      </c>
    </row>
    <row r="534" spans="1:3" x14ac:dyDescent="0.35">
      <c r="A534" s="101" t="s">
        <v>508</v>
      </c>
      <c r="B534" s="101" t="s">
        <v>1484</v>
      </c>
      <c r="C534" s="101" t="s">
        <v>1925</v>
      </c>
    </row>
    <row r="535" spans="1:3" x14ac:dyDescent="0.35">
      <c r="A535" s="101" t="s">
        <v>509</v>
      </c>
      <c r="B535" s="101" t="s">
        <v>1538</v>
      </c>
      <c r="C535" s="101" t="s">
        <v>1926</v>
      </c>
    </row>
    <row r="536" spans="1:3" x14ac:dyDescent="0.35">
      <c r="A536" s="101" t="s">
        <v>510</v>
      </c>
      <c r="B536" s="101" t="s">
        <v>1398</v>
      </c>
      <c r="C536" s="101" t="s">
        <v>1926</v>
      </c>
    </row>
    <row r="537" spans="1:3" x14ac:dyDescent="0.35">
      <c r="A537" s="101" t="s">
        <v>511</v>
      </c>
      <c r="B537" s="101" t="s">
        <v>1468</v>
      </c>
      <c r="C537" s="101" t="s">
        <v>1926</v>
      </c>
    </row>
    <row r="538" spans="1:3" x14ac:dyDescent="0.35">
      <c r="A538" s="101" t="s">
        <v>512</v>
      </c>
      <c r="B538" s="101" t="s">
        <v>1522</v>
      </c>
      <c r="C538" s="101" t="s">
        <v>1927</v>
      </c>
    </row>
    <row r="539" spans="1:3" x14ac:dyDescent="0.35">
      <c r="A539" s="101" t="s">
        <v>513</v>
      </c>
      <c r="B539" s="101" t="s">
        <v>1427</v>
      </c>
      <c r="C539" s="101" t="s">
        <v>1927</v>
      </c>
    </row>
    <row r="540" spans="1:3" x14ac:dyDescent="0.35">
      <c r="A540" s="101" t="s">
        <v>440</v>
      </c>
      <c r="B540" s="101" t="s">
        <v>1502</v>
      </c>
      <c r="C540" s="101" t="s">
        <v>1925</v>
      </c>
    </row>
    <row r="541" spans="1:3" x14ac:dyDescent="0.35">
      <c r="A541" s="101" t="s">
        <v>520</v>
      </c>
      <c r="B541" s="101" t="s">
        <v>1460</v>
      </c>
      <c r="C541" s="101" t="s">
        <v>1925</v>
      </c>
    </row>
    <row r="542" spans="1:3" x14ac:dyDescent="0.35">
      <c r="A542" s="101" t="s">
        <v>521</v>
      </c>
      <c r="B542" s="101" t="s">
        <v>1352</v>
      </c>
      <c r="C542" s="101" t="s">
        <v>1925</v>
      </c>
    </row>
    <row r="543" spans="1:3" x14ac:dyDescent="0.35">
      <c r="A543" s="101" t="s">
        <v>522</v>
      </c>
      <c r="B543" s="101" t="s">
        <v>1453</v>
      </c>
      <c r="C543" s="101" t="s">
        <v>1925</v>
      </c>
    </row>
    <row r="544" spans="1:3" x14ac:dyDescent="0.35">
      <c r="A544" s="101" t="s">
        <v>523</v>
      </c>
      <c r="B544" s="101" t="s">
        <v>1090</v>
      </c>
      <c r="C544" s="101" t="s">
        <v>1925</v>
      </c>
    </row>
    <row r="545" spans="1:3" x14ac:dyDescent="0.35">
      <c r="A545" s="101" t="s">
        <v>524</v>
      </c>
      <c r="B545" s="101" t="s">
        <v>1403</v>
      </c>
      <c r="C545" s="101" t="s">
        <v>1925</v>
      </c>
    </row>
    <row r="546" spans="1:3" x14ac:dyDescent="0.35">
      <c r="A546" s="101" t="s">
        <v>702</v>
      </c>
      <c r="B546" s="101" t="s">
        <v>1511</v>
      </c>
      <c r="C546" s="101" t="s">
        <v>1925</v>
      </c>
    </row>
    <row r="547" spans="1:3" x14ac:dyDescent="0.35">
      <c r="A547" s="101" t="s">
        <v>874</v>
      </c>
      <c r="B547" s="101" t="s">
        <v>1281</v>
      </c>
      <c r="C547" s="101" t="s">
        <v>1925</v>
      </c>
    </row>
    <row r="548" spans="1:3" x14ac:dyDescent="0.35">
      <c r="A548" s="101" t="s">
        <v>875</v>
      </c>
      <c r="B548" s="101" t="s">
        <v>1410</v>
      </c>
      <c r="C548" s="101" t="s">
        <v>1925</v>
      </c>
    </row>
    <row r="549" spans="1:3" x14ac:dyDescent="0.35">
      <c r="A549" s="101" t="s">
        <v>525</v>
      </c>
      <c r="B549" s="101" t="s">
        <v>1677</v>
      </c>
      <c r="C549" s="101" t="s">
        <v>1926</v>
      </c>
    </row>
    <row r="550" spans="1:3" x14ac:dyDescent="0.35">
      <c r="A550" s="101" t="s">
        <v>526</v>
      </c>
      <c r="B550" s="101" t="s">
        <v>1573</v>
      </c>
      <c r="C550" s="101" t="s">
        <v>1926</v>
      </c>
    </row>
    <row r="551" spans="1:3" x14ac:dyDescent="0.35">
      <c r="A551" s="101" t="s">
        <v>527</v>
      </c>
      <c r="B551" s="101" t="s">
        <v>1579</v>
      </c>
      <c r="C551" s="101" t="s">
        <v>1926</v>
      </c>
    </row>
    <row r="552" spans="1:3" x14ac:dyDescent="0.35">
      <c r="A552" s="101" t="s">
        <v>528</v>
      </c>
      <c r="B552" s="101" t="s">
        <v>1225</v>
      </c>
      <c r="C552" s="101" t="s">
        <v>1926</v>
      </c>
    </row>
    <row r="553" spans="1:3" x14ac:dyDescent="0.35">
      <c r="A553" s="101" t="s">
        <v>529</v>
      </c>
      <c r="B553" s="101" t="s">
        <v>1631</v>
      </c>
      <c r="C553" s="101" t="s">
        <v>1926</v>
      </c>
    </row>
    <row r="554" spans="1:3" x14ac:dyDescent="0.35">
      <c r="A554" s="101" t="s">
        <v>530</v>
      </c>
      <c r="B554" s="101" t="s">
        <v>1541</v>
      </c>
      <c r="C554" s="101" t="s">
        <v>1926</v>
      </c>
    </row>
    <row r="555" spans="1:3" x14ac:dyDescent="0.35">
      <c r="A555" s="101" t="s">
        <v>531</v>
      </c>
      <c r="B555" s="101" t="s">
        <v>1581</v>
      </c>
      <c r="C555" s="101" t="s">
        <v>1926</v>
      </c>
    </row>
    <row r="556" spans="1:3" x14ac:dyDescent="0.35">
      <c r="A556" s="101" t="s">
        <v>532</v>
      </c>
      <c r="B556" s="101" t="s">
        <v>1694</v>
      </c>
      <c r="C556" s="101" t="s">
        <v>1926</v>
      </c>
    </row>
    <row r="557" spans="1:3" x14ac:dyDescent="0.35">
      <c r="A557" s="101" t="s">
        <v>533</v>
      </c>
      <c r="B557" s="101" t="s">
        <v>1765</v>
      </c>
      <c r="C557" s="101" t="s">
        <v>1926</v>
      </c>
    </row>
    <row r="558" spans="1:3" x14ac:dyDescent="0.35">
      <c r="A558" s="101" t="s">
        <v>534</v>
      </c>
      <c r="B558" s="101" t="s">
        <v>1270</v>
      </c>
      <c r="C558" s="101" t="s">
        <v>1926</v>
      </c>
    </row>
    <row r="559" spans="1:3" x14ac:dyDescent="0.35">
      <c r="A559" s="101" t="s">
        <v>535</v>
      </c>
      <c r="B559" s="101" t="s">
        <v>1629</v>
      </c>
      <c r="C559" s="101" t="s">
        <v>1926</v>
      </c>
    </row>
    <row r="560" spans="1:3" x14ac:dyDescent="0.35">
      <c r="A560" s="101" t="s">
        <v>536</v>
      </c>
      <c r="B560" s="101" t="s">
        <v>1336</v>
      </c>
      <c r="C560" s="101" t="s">
        <v>1926</v>
      </c>
    </row>
    <row r="561" spans="1:3" x14ac:dyDescent="0.35">
      <c r="A561" s="101" t="s">
        <v>537</v>
      </c>
      <c r="B561" s="101" t="s">
        <v>1323</v>
      </c>
      <c r="C561" s="101" t="s">
        <v>1926</v>
      </c>
    </row>
    <row r="562" spans="1:3" x14ac:dyDescent="0.35">
      <c r="A562" s="101" t="s">
        <v>538</v>
      </c>
      <c r="B562" s="101" t="s">
        <v>1798</v>
      </c>
      <c r="C562" s="101" t="s">
        <v>1925</v>
      </c>
    </row>
    <row r="563" spans="1:3" x14ac:dyDescent="0.35">
      <c r="A563" s="101" t="s">
        <v>539</v>
      </c>
      <c r="B563" s="101" t="s">
        <v>1234</v>
      </c>
      <c r="C563" s="101" t="s">
        <v>1926</v>
      </c>
    </row>
    <row r="564" spans="1:3" x14ac:dyDescent="0.35">
      <c r="A564" s="101" t="s">
        <v>540</v>
      </c>
      <c r="B564" s="101" t="s">
        <v>1134</v>
      </c>
      <c r="C564" s="101" t="s">
        <v>1926</v>
      </c>
    </row>
    <row r="565" spans="1:3" x14ac:dyDescent="0.35">
      <c r="A565" s="101" t="s">
        <v>541</v>
      </c>
      <c r="B565" s="101" t="s">
        <v>1107</v>
      </c>
      <c r="C565" s="101" t="s">
        <v>1926</v>
      </c>
    </row>
    <row r="566" spans="1:3" x14ac:dyDescent="0.35">
      <c r="A566" s="101" t="s">
        <v>542</v>
      </c>
      <c r="B566" s="101" t="s">
        <v>1342</v>
      </c>
      <c r="C566" s="101" t="s">
        <v>1926</v>
      </c>
    </row>
    <row r="567" spans="1:3" x14ac:dyDescent="0.35">
      <c r="A567" s="101" t="s">
        <v>543</v>
      </c>
      <c r="B567" s="101" t="s">
        <v>1271</v>
      </c>
      <c r="C567" s="101" t="s">
        <v>1926</v>
      </c>
    </row>
    <row r="568" spans="1:3" x14ac:dyDescent="0.35">
      <c r="A568" s="101" t="s">
        <v>544</v>
      </c>
      <c r="B568" s="101" t="s">
        <v>1316</v>
      </c>
      <c r="C568" s="101" t="s">
        <v>1926</v>
      </c>
    </row>
    <row r="569" spans="1:3" x14ac:dyDescent="0.35">
      <c r="A569" s="101" t="s">
        <v>545</v>
      </c>
      <c r="B569" s="101" t="s">
        <v>1443</v>
      </c>
      <c r="C569" s="101" t="s">
        <v>1926</v>
      </c>
    </row>
    <row r="570" spans="1:3" x14ac:dyDescent="0.35">
      <c r="A570" s="101" t="s">
        <v>546</v>
      </c>
      <c r="B570" s="101" t="s">
        <v>1253</v>
      </c>
      <c r="C570" s="101" t="s">
        <v>1926</v>
      </c>
    </row>
    <row r="571" spans="1:3" x14ac:dyDescent="0.35">
      <c r="A571" s="101" t="s">
        <v>547</v>
      </c>
      <c r="B571" s="101" t="s">
        <v>1364</v>
      </c>
      <c r="C571" s="101" t="s">
        <v>1926</v>
      </c>
    </row>
    <row r="572" spans="1:3" x14ac:dyDescent="0.35">
      <c r="A572" s="101" t="s">
        <v>548</v>
      </c>
      <c r="B572" s="101" t="s">
        <v>1276</v>
      </c>
      <c r="C572" s="101" t="s">
        <v>1925</v>
      </c>
    </row>
    <row r="573" spans="1:3" x14ac:dyDescent="0.35">
      <c r="A573" s="101" t="s">
        <v>549</v>
      </c>
      <c r="B573" s="101" t="s">
        <v>1182</v>
      </c>
      <c r="C573" s="101" t="s">
        <v>1926</v>
      </c>
    </row>
    <row r="574" spans="1:3" x14ac:dyDescent="0.35">
      <c r="A574" s="101" t="s">
        <v>550</v>
      </c>
      <c r="B574" s="101" t="s">
        <v>1311</v>
      </c>
      <c r="C574" s="101" t="s">
        <v>1926</v>
      </c>
    </row>
    <row r="575" spans="1:3" x14ac:dyDescent="0.35">
      <c r="A575" s="101" t="s">
        <v>551</v>
      </c>
      <c r="B575" s="101" t="s">
        <v>1285</v>
      </c>
      <c r="C575" s="101" t="s">
        <v>1926</v>
      </c>
    </row>
    <row r="576" spans="1:3" x14ac:dyDescent="0.35">
      <c r="A576" s="101" t="s">
        <v>552</v>
      </c>
      <c r="B576" s="101" t="s">
        <v>1415</v>
      </c>
      <c r="C576" s="101" t="s">
        <v>1926</v>
      </c>
    </row>
    <row r="577" spans="1:3" x14ac:dyDescent="0.35">
      <c r="A577" s="101" t="s">
        <v>553</v>
      </c>
      <c r="B577" s="101" t="s">
        <v>1142</v>
      </c>
      <c r="C577" s="101" t="s">
        <v>1926</v>
      </c>
    </row>
    <row r="578" spans="1:3" x14ac:dyDescent="0.35">
      <c r="A578" s="101" t="s">
        <v>554</v>
      </c>
      <c r="B578" s="101" t="s">
        <v>1135</v>
      </c>
      <c r="C578" s="101" t="s">
        <v>1926</v>
      </c>
    </row>
    <row r="579" spans="1:3" x14ac:dyDescent="0.35">
      <c r="A579" s="101" t="s">
        <v>555</v>
      </c>
      <c r="B579" s="101" t="s">
        <v>1151</v>
      </c>
      <c r="C579" s="101" t="s">
        <v>1927</v>
      </c>
    </row>
    <row r="580" spans="1:3" x14ac:dyDescent="0.35">
      <c r="A580" s="101" t="s">
        <v>556</v>
      </c>
      <c r="B580" s="101" t="s">
        <v>1712</v>
      </c>
      <c r="C580" s="101" t="s">
        <v>1926</v>
      </c>
    </row>
    <row r="581" spans="1:3" x14ac:dyDescent="0.35">
      <c r="A581" s="101" t="s">
        <v>557</v>
      </c>
      <c r="B581" s="101" t="s">
        <v>1155</v>
      </c>
      <c r="C581" s="101" t="s">
        <v>1927</v>
      </c>
    </row>
    <row r="582" spans="1:3" x14ac:dyDescent="0.35">
      <c r="A582" s="101" t="s">
        <v>558</v>
      </c>
      <c r="B582" s="101" t="s">
        <v>1658</v>
      </c>
      <c r="C582" s="101" t="s">
        <v>1925</v>
      </c>
    </row>
    <row r="583" spans="1:3" x14ac:dyDescent="0.35">
      <c r="A583" s="101" t="s">
        <v>559</v>
      </c>
      <c r="B583" s="101" t="s">
        <v>1452</v>
      </c>
      <c r="C583" s="101" t="s">
        <v>1927</v>
      </c>
    </row>
    <row r="584" spans="1:3" x14ac:dyDescent="0.35">
      <c r="A584" s="101" t="s">
        <v>560</v>
      </c>
      <c r="B584" s="101" t="s">
        <v>1217</v>
      </c>
      <c r="C584" s="101" t="s">
        <v>1925</v>
      </c>
    </row>
    <row r="585" spans="1:3" x14ac:dyDescent="0.35">
      <c r="A585" s="101" t="s">
        <v>561</v>
      </c>
      <c r="B585" s="101" t="s">
        <v>1408</v>
      </c>
      <c r="C585" s="101" t="s">
        <v>1927</v>
      </c>
    </row>
    <row r="586" spans="1:3" x14ac:dyDescent="0.35">
      <c r="A586" s="101" t="s">
        <v>562</v>
      </c>
      <c r="B586" s="101" t="s">
        <v>1308</v>
      </c>
      <c r="C586" s="101" t="s">
        <v>1927</v>
      </c>
    </row>
    <row r="587" spans="1:3" x14ac:dyDescent="0.35">
      <c r="A587" s="101" t="s">
        <v>563</v>
      </c>
      <c r="B587" s="101" t="s">
        <v>1721</v>
      </c>
      <c r="C587" s="101" t="s">
        <v>1927</v>
      </c>
    </row>
    <row r="588" spans="1:3" x14ac:dyDescent="0.35">
      <c r="A588" s="101" t="s">
        <v>564</v>
      </c>
      <c r="B588" s="101" t="s">
        <v>1247</v>
      </c>
      <c r="C588" s="101" t="s">
        <v>1927</v>
      </c>
    </row>
    <row r="589" spans="1:3" x14ac:dyDescent="0.35">
      <c r="A589" s="101" t="s">
        <v>565</v>
      </c>
      <c r="B589" s="101" t="s">
        <v>1595</v>
      </c>
      <c r="C589" s="101" t="s">
        <v>1927</v>
      </c>
    </row>
    <row r="590" spans="1:3" x14ac:dyDescent="0.35">
      <c r="A590" s="101" t="s">
        <v>566</v>
      </c>
      <c r="B590" s="101" t="s">
        <v>1554</v>
      </c>
      <c r="C590" s="101" t="s">
        <v>1927</v>
      </c>
    </row>
    <row r="591" spans="1:3" x14ac:dyDescent="0.35">
      <c r="A591" s="101" t="s">
        <v>567</v>
      </c>
      <c r="B591" s="101" t="s">
        <v>1279</v>
      </c>
      <c r="C591" s="101" t="s">
        <v>1927</v>
      </c>
    </row>
    <row r="592" spans="1:3" x14ac:dyDescent="0.35">
      <c r="A592" s="101" t="s">
        <v>568</v>
      </c>
      <c r="B592" s="101" t="s">
        <v>1171</v>
      </c>
      <c r="C592" s="101" t="s">
        <v>1925</v>
      </c>
    </row>
    <row r="593" spans="1:3" x14ac:dyDescent="0.35">
      <c r="A593" s="101" t="s">
        <v>569</v>
      </c>
      <c r="B593" s="101" t="s">
        <v>1131</v>
      </c>
      <c r="C593" s="101" t="s">
        <v>1925</v>
      </c>
    </row>
    <row r="594" spans="1:3" x14ac:dyDescent="0.35">
      <c r="A594" s="101" t="s">
        <v>570</v>
      </c>
      <c r="B594" s="101" t="s">
        <v>1558</v>
      </c>
      <c r="C594" s="101" t="s">
        <v>1925</v>
      </c>
    </row>
    <row r="595" spans="1:3" x14ac:dyDescent="0.35">
      <c r="A595" s="101" t="s">
        <v>571</v>
      </c>
      <c r="B595" s="101" t="s">
        <v>1497</v>
      </c>
      <c r="C595" s="101" t="s">
        <v>1925</v>
      </c>
    </row>
    <row r="596" spans="1:3" x14ac:dyDescent="0.35">
      <c r="A596" s="101" t="s">
        <v>572</v>
      </c>
      <c r="B596" s="101" t="s">
        <v>1751</v>
      </c>
      <c r="C596" s="101" t="s">
        <v>1925</v>
      </c>
    </row>
    <row r="597" spans="1:3" x14ac:dyDescent="0.35">
      <c r="A597" s="102" t="s">
        <v>573</v>
      </c>
      <c r="B597" s="101" t="s">
        <v>1857</v>
      </c>
      <c r="C597" s="101" t="s">
        <v>1926</v>
      </c>
    </row>
    <row r="598" spans="1:3" x14ac:dyDescent="0.35">
      <c r="A598" s="101" t="s">
        <v>574</v>
      </c>
      <c r="B598" s="101" t="s">
        <v>1218</v>
      </c>
      <c r="C598" s="101" t="s">
        <v>1927</v>
      </c>
    </row>
    <row r="599" spans="1:3" x14ac:dyDescent="0.35">
      <c r="A599" s="101" t="s">
        <v>575</v>
      </c>
      <c r="B599" s="101" t="s">
        <v>1168</v>
      </c>
      <c r="C599" s="101" t="s">
        <v>1926</v>
      </c>
    </row>
    <row r="600" spans="1:3" x14ac:dyDescent="0.35">
      <c r="A600" s="101" t="s">
        <v>576</v>
      </c>
      <c r="B600" s="101" t="s">
        <v>963</v>
      </c>
      <c r="C600" s="101" t="s">
        <v>1926</v>
      </c>
    </row>
    <row r="601" spans="1:3" x14ac:dyDescent="0.35">
      <c r="A601" s="101" t="s">
        <v>577</v>
      </c>
      <c r="B601" s="101" t="s">
        <v>1759</v>
      </c>
      <c r="C601" s="101" t="s">
        <v>1926</v>
      </c>
    </row>
    <row r="602" spans="1:3" x14ac:dyDescent="0.35">
      <c r="A602" s="101" t="s">
        <v>578</v>
      </c>
      <c r="B602" s="101" t="s">
        <v>1086</v>
      </c>
      <c r="C602" s="101" t="s">
        <v>1926</v>
      </c>
    </row>
    <row r="603" spans="1:3" x14ac:dyDescent="0.35">
      <c r="A603" s="101" t="s">
        <v>579</v>
      </c>
      <c r="B603" s="101" t="s">
        <v>1305</v>
      </c>
      <c r="C603" s="101" t="s">
        <v>1926</v>
      </c>
    </row>
    <row r="604" spans="1:3" x14ac:dyDescent="0.35">
      <c r="A604" s="101" t="s">
        <v>580</v>
      </c>
      <c r="B604" s="101" t="s">
        <v>1190</v>
      </c>
      <c r="C604" s="101" t="s">
        <v>1927</v>
      </c>
    </row>
    <row r="605" spans="1:3" x14ac:dyDescent="0.35">
      <c r="A605" s="101" t="s">
        <v>581</v>
      </c>
      <c r="B605" s="101" t="s">
        <v>1097</v>
      </c>
      <c r="C605" s="101" t="s">
        <v>1926</v>
      </c>
    </row>
    <row r="606" spans="1:3" x14ac:dyDescent="0.35">
      <c r="A606" s="101" t="s">
        <v>582</v>
      </c>
      <c r="B606" s="101" t="s">
        <v>1177</v>
      </c>
      <c r="C606" s="101" t="s">
        <v>1926</v>
      </c>
    </row>
    <row r="607" spans="1:3" x14ac:dyDescent="0.35">
      <c r="A607" s="101" t="s">
        <v>583</v>
      </c>
      <c r="B607" s="101" t="s">
        <v>1277</v>
      </c>
      <c r="C607" s="101" t="s">
        <v>1926</v>
      </c>
    </row>
    <row r="608" spans="1:3" x14ac:dyDescent="0.35">
      <c r="A608" s="101" t="s">
        <v>584</v>
      </c>
      <c r="B608" s="101" t="s">
        <v>1440</v>
      </c>
      <c r="C608" s="101" t="s">
        <v>1927</v>
      </c>
    </row>
    <row r="609" spans="1:3" x14ac:dyDescent="0.35">
      <c r="A609" s="101" t="s">
        <v>585</v>
      </c>
      <c r="B609" s="101" t="s">
        <v>1414</v>
      </c>
      <c r="C609" s="101" t="s">
        <v>1926</v>
      </c>
    </row>
    <row r="610" spans="1:3" x14ac:dyDescent="0.35">
      <c r="A610" s="101" t="s">
        <v>586</v>
      </c>
      <c r="B610" s="101" t="s">
        <v>1170</v>
      </c>
      <c r="C610" s="101" t="s">
        <v>1926</v>
      </c>
    </row>
    <row r="611" spans="1:3" x14ac:dyDescent="0.35">
      <c r="A611" s="101" t="s">
        <v>587</v>
      </c>
      <c r="B611" s="101" t="s">
        <v>1227</v>
      </c>
      <c r="C611" s="101" t="s">
        <v>1927</v>
      </c>
    </row>
    <row r="612" spans="1:3" x14ac:dyDescent="0.35">
      <c r="A612" s="101" t="s">
        <v>588</v>
      </c>
      <c r="B612" s="101" t="s">
        <v>1200</v>
      </c>
      <c r="C612" s="101" t="s">
        <v>1926</v>
      </c>
    </row>
    <row r="613" spans="1:3" x14ac:dyDescent="0.35">
      <c r="A613" s="101" t="s">
        <v>589</v>
      </c>
      <c r="B613" s="101" t="s">
        <v>1724</v>
      </c>
      <c r="C613" s="101" t="s">
        <v>1926</v>
      </c>
    </row>
    <row r="614" spans="1:3" x14ac:dyDescent="0.35">
      <c r="A614" s="101" t="s">
        <v>590</v>
      </c>
      <c r="B614" s="101" t="s">
        <v>1373</v>
      </c>
      <c r="C614" s="101" t="s">
        <v>1926</v>
      </c>
    </row>
    <row r="615" spans="1:3" x14ac:dyDescent="0.35">
      <c r="A615" s="101" t="s">
        <v>591</v>
      </c>
      <c r="B615" s="101" t="s">
        <v>1294</v>
      </c>
      <c r="C615" s="101" t="s">
        <v>1926</v>
      </c>
    </row>
    <row r="616" spans="1:3" x14ac:dyDescent="0.35">
      <c r="A616" s="101" t="s">
        <v>592</v>
      </c>
      <c r="B616" s="101" t="s">
        <v>1770</v>
      </c>
      <c r="C616" s="101" t="s">
        <v>1926</v>
      </c>
    </row>
    <row r="617" spans="1:3" x14ac:dyDescent="0.35">
      <c r="A617" s="101" t="s">
        <v>593</v>
      </c>
      <c r="B617" s="101" t="s">
        <v>1273</v>
      </c>
      <c r="C617" s="101" t="s">
        <v>1927</v>
      </c>
    </row>
    <row r="618" spans="1:3" x14ac:dyDescent="0.35">
      <c r="A618" s="101" t="s">
        <v>594</v>
      </c>
      <c r="B618" s="101" t="s">
        <v>1269</v>
      </c>
      <c r="C618" s="101" t="s">
        <v>1926</v>
      </c>
    </row>
    <row r="619" spans="1:3" x14ac:dyDescent="0.35">
      <c r="A619" s="101" t="s">
        <v>595</v>
      </c>
      <c r="B619" s="101" t="s">
        <v>1528</v>
      </c>
      <c r="C619" s="101" t="s">
        <v>1925</v>
      </c>
    </row>
    <row r="620" spans="1:3" x14ac:dyDescent="0.35">
      <c r="A620" s="101" t="s">
        <v>663</v>
      </c>
      <c r="B620" s="101" t="s">
        <v>1176</v>
      </c>
      <c r="C620" s="101" t="s">
        <v>1925</v>
      </c>
    </row>
    <row r="621" spans="1:3" x14ac:dyDescent="0.35">
      <c r="A621" s="101" t="s">
        <v>664</v>
      </c>
      <c r="B621" s="101" t="s">
        <v>1167</v>
      </c>
      <c r="C621" s="101" t="s">
        <v>1925</v>
      </c>
    </row>
    <row r="622" spans="1:3" x14ac:dyDescent="0.35">
      <c r="A622" s="101" t="s">
        <v>761</v>
      </c>
      <c r="B622" s="101" t="s">
        <v>1791</v>
      </c>
      <c r="C622" s="101" t="s">
        <v>1925</v>
      </c>
    </row>
    <row r="623" spans="1:3" x14ac:dyDescent="0.35">
      <c r="A623" s="101" t="s">
        <v>622</v>
      </c>
      <c r="B623" s="101" t="s">
        <v>1189</v>
      </c>
      <c r="C623" s="101" t="s">
        <v>1925</v>
      </c>
    </row>
    <row r="624" spans="1:3" x14ac:dyDescent="0.35">
      <c r="A624" s="101" t="s">
        <v>623</v>
      </c>
      <c r="B624" s="101" t="s">
        <v>1796</v>
      </c>
      <c r="C624" s="101" t="s">
        <v>1925</v>
      </c>
    </row>
    <row r="625" spans="1:3" x14ac:dyDescent="0.35">
      <c r="A625" s="101" t="s">
        <v>624</v>
      </c>
      <c r="B625" s="101" t="s">
        <v>1289</v>
      </c>
      <c r="C625" s="101" t="s">
        <v>1925</v>
      </c>
    </row>
    <row r="626" spans="1:3" x14ac:dyDescent="0.35">
      <c r="A626" s="101" t="s">
        <v>625</v>
      </c>
      <c r="B626" s="101" t="s">
        <v>1283</v>
      </c>
      <c r="C626" s="101" t="s">
        <v>1925</v>
      </c>
    </row>
    <row r="627" spans="1:3" x14ac:dyDescent="0.35">
      <c r="A627" s="101" t="s">
        <v>626</v>
      </c>
      <c r="B627" s="101" t="s">
        <v>1805</v>
      </c>
      <c r="C627" s="101" t="s">
        <v>1925</v>
      </c>
    </row>
    <row r="628" spans="1:3" x14ac:dyDescent="0.35">
      <c r="A628" s="101" t="s">
        <v>627</v>
      </c>
      <c r="B628" s="101" t="s">
        <v>1250</v>
      </c>
      <c r="C628" s="101" t="s">
        <v>1925</v>
      </c>
    </row>
    <row r="629" spans="1:3" x14ac:dyDescent="0.35">
      <c r="A629" s="101" t="s">
        <v>628</v>
      </c>
      <c r="B629" s="101" t="s">
        <v>1106</v>
      </c>
      <c r="C629" s="101" t="s">
        <v>1925</v>
      </c>
    </row>
    <row r="630" spans="1:3" x14ac:dyDescent="0.35">
      <c r="A630" s="101" t="s">
        <v>750</v>
      </c>
      <c r="B630" s="101" t="s">
        <v>1383</v>
      </c>
      <c r="C630" s="101" t="s">
        <v>1925</v>
      </c>
    </row>
    <row r="631" spans="1:3" x14ac:dyDescent="0.35">
      <c r="A631" s="101" t="s">
        <v>751</v>
      </c>
      <c r="B631" s="101" t="s">
        <v>1391</v>
      </c>
      <c r="C631" s="101" t="s">
        <v>1925</v>
      </c>
    </row>
    <row r="632" spans="1:3" x14ac:dyDescent="0.35">
      <c r="A632" s="101" t="s">
        <v>752</v>
      </c>
      <c r="B632" s="101" t="s">
        <v>1378</v>
      </c>
      <c r="C632" s="101" t="s">
        <v>1925</v>
      </c>
    </row>
    <row r="633" spans="1:3" x14ac:dyDescent="0.35">
      <c r="A633" s="101" t="s">
        <v>753</v>
      </c>
      <c r="B633" s="101" t="s">
        <v>1549</v>
      </c>
      <c r="C633" s="101" t="s">
        <v>1925</v>
      </c>
    </row>
    <row r="634" spans="1:3" x14ac:dyDescent="0.35">
      <c r="A634" s="101" t="s">
        <v>128</v>
      </c>
      <c r="B634" s="101" t="s">
        <v>1379</v>
      </c>
      <c r="C634" s="101" t="s">
        <v>1925</v>
      </c>
    </row>
    <row r="635" spans="1:3" x14ac:dyDescent="0.35">
      <c r="A635" s="101" t="s">
        <v>129</v>
      </c>
      <c r="B635" s="101" t="s">
        <v>1445</v>
      </c>
      <c r="C635" s="101" t="s">
        <v>1925</v>
      </c>
    </row>
    <row r="636" spans="1:3" x14ac:dyDescent="0.35">
      <c r="A636" s="101" t="s">
        <v>415</v>
      </c>
      <c r="B636" s="101" t="s">
        <v>1503</v>
      </c>
      <c r="C636" s="101" t="s">
        <v>1925</v>
      </c>
    </row>
    <row r="637" spans="1:3" x14ac:dyDescent="0.35">
      <c r="A637" s="101" t="s">
        <v>416</v>
      </c>
      <c r="B637" s="101" t="s">
        <v>1591</v>
      </c>
      <c r="C637" s="101" t="s">
        <v>1925</v>
      </c>
    </row>
    <row r="638" spans="1:3" x14ac:dyDescent="0.35">
      <c r="A638" s="101" t="s">
        <v>417</v>
      </c>
      <c r="B638" s="101" t="s">
        <v>1506</v>
      </c>
      <c r="C638" s="101" t="s">
        <v>1925</v>
      </c>
    </row>
    <row r="639" spans="1:3" x14ac:dyDescent="0.35">
      <c r="A639" s="101" t="s">
        <v>480</v>
      </c>
      <c r="B639" s="101" t="s">
        <v>1757</v>
      </c>
      <c r="C639" s="101" t="s">
        <v>1925</v>
      </c>
    </row>
    <row r="640" spans="1:3" x14ac:dyDescent="0.35">
      <c r="A640" s="101" t="s">
        <v>629</v>
      </c>
      <c r="B640" s="101" t="s">
        <v>1229</v>
      </c>
      <c r="C640" s="101" t="s">
        <v>1925</v>
      </c>
    </row>
    <row r="641" spans="1:3" x14ac:dyDescent="0.35">
      <c r="A641" s="101" t="s">
        <v>630</v>
      </c>
      <c r="B641" s="101" t="s">
        <v>1697</v>
      </c>
      <c r="C641" s="101" t="s">
        <v>1925</v>
      </c>
    </row>
    <row r="642" spans="1:3" x14ac:dyDescent="0.35">
      <c r="A642" s="101" t="s">
        <v>631</v>
      </c>
      <c r="B642" s="101" t="s">
        <v>1735</v>
      </c>
      <c r="C642" s="101" t="s">
        <v>1925</v>
      </c>
    </row>
    <row r="643" spans="1:3" x14ac:dyDescent="0.35">
      <c r="A643" s="101" t="s">
        <v>632</v>
      </c>
      <c r="B643" s="101" t="s">
        <v>1634</v>
      </c>
      <c r="C643" s="101" t="s">
        <v>1925</v>
      </c>
    </row>
    <row r="644" spans="1:3" x14ac:dyDescent="0.35">
      <c r="A644" s="101" t="s">
        <v>633</v>
      </c>
      <c r="B644" s="101" t="s">
        <v>1470</v>
      </c>
      <c r="C644" s="101" t="s">
        <v>1925</v>
      </c>
    </row>
    <row r="645" spans="1:3" x14ac:dyDescent="0.35">
      <c r="A645" s="101" t="s">
        <v>634</v>
      </c>
      <c r="B645" s="101" t="s">
        <v>1186</v>
      </c>
      <c r="C645" s="101" t="s">
        <v>1925</v>
      </c>
    </row>
    <row r="646" spans="1:3" x14ac:dyDescent="0.35">
      <c r="A646" s="101" t="s">
        <v>635</v>
      </c>
      <c r="B646" s="101" t="s">
        <v>1717</v>
      </c>
      <c r="C646" s="101" t="s">
        <v>1925</v>
      </c>
    </row>
    <row r="647" spans="1:3" x14ac:dyDescent="0.35">
      <c r="A647" s="101" t="s">
        <v>636</v>
      </c>
      <c r="B647" s="101" t="s">
        <v>1449</v>
      </c>
      <c r="C647" s="101" t="s">
        <v>1925</v>
      </c>
    </row>
    <row r="648" spans="1:3" x14ac:dyDescent="0.35">
      <c r="A648" s="101" t="s">
        <v>637</v>
      </c>
      <c r="B648" s="101" t="s">
        <v>1461</v>
      </c>
      <c r="C648" s="101" t="s">
        <v>1925</v>
      </c>
    </row>
    <row r="649" spans="1:3" x14ac:dyDescent="0.35">
      <c r="A649" s="101" t="s">
        <v>638</v>
      </c>
      <c r="B649" s="101" t="s">
        <v>1716</v>
      </c>
      <c r="C649" s="101" t="s">
        <v>1925</v>
      </c>
    </row>
    <row r="650" spans="1:3" x14ac:dyDescent="0.35">
      <c r="A650" s="101" t="s">
        <v>639</v>
      </c>
      <c r="B650" s="101" t="s">
        <v>966</v>
      </c>
      <c r="C650" s="101" t="s">
        <v>1925</v>
      </c>
    </row>
    <row r="651" spans="1:3" x14ac:dyDescent="0.35">
      <c r="A651" s="101" t="s">
        <v>640</v>
      </c>
      <c r="B651" s="101" t="s">
        <v>1439</v>
      </c>
      <c r="C651" s="101" t="s">
        <v>1925</v>
      </c>
    </row>
    <row r="652" spans="1:3" x14ac:dyDescent="0.35">
      <c r="A652" s="101" t="s">
        <v>641</v>
      </c>
      <c r="B652" s="101" t="s">
        <v>1434</v>
      </c>
      <c r="C652" s="101" t="s">
        <v>1925</v>
      </c>
    </row>
    <row r="653" spans="1:3" x14ac:dyDescent="0.35">
      <c r="A653" s="101" t="s">
        <v>642</v>
      </c>
      <c r="B653" s="101" t="s">
        <v>1435</v>
      </c>
      <c r="C653" s="101" t="s">
        <v>1925</v>
      </c>
    </row>
    <row r="654" spans="1:3" x14ac:dyDescent="0.35">
      <c r="A654" s="101" t="s">
        <v>643</v>
      </c>
      <c r="B654" s="101" t="s">
        <v>1244</v>
      </c>
      <c r="C654" s="101" t="s">
        <v>1925</v>
      </c>
    </row>
    <row r="655" spans="1:3" x14ac:dyDescent="0.35">
      <c r="A655" s="101" t="s">
        <v>644</v>
      </c>
      <c r="B655" s="101" t="s">
        <v>1413</v>
      </c>
      <c r="C655" s="101" t="s">
        <v>1925</v>
      </c>
    </row>
    <row r="656" spans="1:3" x14ac:dyDescent="0.35">
      <c r="A656" s="101" t="s">
        <v>645</v>
      </c>
      <c r="B656" s="101" t="s">
        <v>1301</v>
      </c>
      <c r="C656" s="101" t="s">
        <v>1925</v>
      </c>
    </row>
    <row r="657" spans="1:3" x14ac:dyDescent="0.35">
      <c r="A657" s="101" t="s">
        <v>646</v>
      </c>
      <c r="B657" s="101" t="s">
        <v>964</v>
      </c>
      <c r="C657" s="101" t="s">
        <v>1925</v>
      </c>
    </row>
    <row r="658" spans="1:3" x14ac:dyDescent="0.35">
      <c r="A658" s="101" t="s">
        <v>647</v>
      </c>
      <c r="B658" s="101" t="s">
        <v>1330</v>
      </c>
      <c r="C658" s="101" t="s">
        <v>1926</v>
      </c>
    </row>
    <row r="659" spans="1:3" x14ac:dyDescent="0.35">
      <c r="A659" s="101" t="s">
        <v>648</v>
      </c>
      <c r="B659" s="101" t="s">
        <v>1636</v>
      </c>
      <c r="C659" s="101" t="s">
        <v>1927</v>
      </c>
    </row>
    <row r="660" spans="1:3" x14ac:dyDescent="0.35">
      <c r="A660" s="101" t="s">
        <v>649</v>
      </c>
      <c r="B660" s="101" t="s">
        <v>1723</v>
      </c>
      <c r="C660" s="101" t="s">
        <v>1926</v>
      </c>
    </row>
    <row r="661" spans="1:3" x14ac:dyDescent="0.35">
      <c r="A661" s="101" t="s">
        <v>673</v>
      </c>
      <c r="B661" s="101" t="s">
        <v>1675</v>
      </c>
      <c r="C661" s="101" t="s">
        <v>1926</v>
      </c>
    </row>
    <row r="662" spans="1:3" x14ac:dyDescent="0.35">
      <c r="A662" s="101" t="s">
        <v>674</v>
      </c>
      <c r="B662" s="101" t="s">
        <v>1664</v>
      </c>
      <c r="C662" s="101" t="s">
        <v>1926</v>
      </c>
    </row>
    <row r="663" spans="1:3" x14ac:dyDescent="0.35">
      <c r="A663" s="101" t="s">
        <v>675</v>
      </c>
      <c r="B663" s="101" t="s">
        <v>1706</v>
      </c>
      <c r="C663" s="101" t="s">
        <v>1925</v>
      </c>
    </row>
    <row r="664" spans="1:3" x14ac:dyDescent="0.35">
      <c r="A664" s="101" t="s">
        <v>676</v>
      </c>
      <c r="B664" s="101" t="s">
        <v>1650</v>
      </c>
      <c r="C664" s="101" t="s">
        <v>1926</v>
      </c>
    </row>
    <row r="665" spans="1:3" x14ac:dyDescent="0.35">
      <c r="A665" s="101" t="s">
        <v>677</v>
      </c>
      <c r="B665" s="101" t="s">
        <v>1424</v>
      </c>
      <c r="C665" s="101" t="s">
        <v>1926</v>
      </c>
    </row>
    <row r="666" spans="1:3" x14ac:dyDescent="0.35">
      <c r="A666" s="101" t="s">
        <v>678</v>
      </c>
      <c r="B666" s="101" t="s">
        <v>1160</v>
      </c>
      <c r="C666" s="101" t="s">
        <v>1925</v>
      </c>
    </row>
    <row r="667" spans="1:3" x14ac:dyDescent="0.35">
      <c r="A667" s="101" t="s">
        <v>679</v>
      </c>
      <c r="B667" s="101" t="s">
        <v>1671</v>
      </c>
      <c r="C667" s="101" t="s">
        <v>1926</v>
      </c>
    </row>
    <row r="668" spans="1:3" x14ac:dyDescent="0.35">
      <c r="A668" s="101" t="s">
        <v>680</v>
      </c>
      <c r="B668" s="101" t="s">
        <v>1734</v>
      </c>
      <c r="C668" s="101" t="s">
        <v>1926</v>
      </c>
    </row>
    <row r="669" spans="1:3" x14ac:dyDescent="0.35">
      <c r="A669" s="101" t="s">
        <v>681</v>
      </c>
      <c r="B669" s="101" t="s">
        <v>1381</v>
      </c>
      <c r="C669" s="101" t="s">
        <v>1926</v>
      </c>
    </row>
    <row r="670" spans="1:3" x14ac:dyDescent="0.35">
      <c r="A670" s="101" t="s">
        <v>682</v>
      </c>
      <c r="B670" s="101" t="s">
        <v>1623</v>
      </c>
      <c r="C670" s="101" t="s">
        <v>1926</v>
      </c>
    </row>
    <row r="671" spans="1:3" x14ac:dyDescent="0.35">
      <c r="A671" s="101" t="s">
        <v>683</v>
      </c>
      <c r="B671" s="101" t="s">
        <v>1777</v>
      </c>
      <c r="C671" s="101" t="s">
        <v>1925</v>
      </c>
    </row>
    <row r="672" spans="1:3" x14ac:dyDescent="0.35">
      <c r="A672" s="101" t="s">
        <v>684</v>
      </c>
      <c r="B672" s="101" t="s">
        <v>1501</v>
      </c>
      <c r="C672" s="101" t="s">
        <v>1927</v>
      </c>
    </row>
    <row r="673" spans="1:3" x14ac:dyDescent="0.35">
      <c r="A673" s="101" t="s">
        <v>685</v>
      </c>
      <c r="B673" s="101" t="s">
        <v>1619</v>
      </c>
      <c r="C673" s="101" t="s">
        <v>1927</v>
      </c>
    </row>
    <row r="674" spans="1:3" x14ac:dyDescent="0.35">
      <c r="A674" s="101" t="s">
        <v>686</v>
      </c>
      <c r="B674" s="101" t="s">
        <v>1659</v>
      </c>
      <c r="C674" s="101" t="s">
        <v>1927</v>
      </c>
    </row>
    <row r="675" spans="1:3" x14ac:dyDescent="0.35">
      <c r="A675" s="101" t="s">
        <v>687</v>
      </c>
      <c r="B675" s="101" t="s">
        <v>1676</v>
      </c>
      <c r="C675" s="101" t="s">
        <v>1927</v>
      </c>
    </row>
    <row r="676" spans="1:3" x14ac:dyDescent="0.35">
      <c r="A676" s="101" t="s">
        <v>688</v>
      </c>
      <c r="B676" s="101" t="s">
        <v>1607</v>
      </c>
      <c r="C676" s="101" t="s">
        <v>1925</v>
      </c>
    </row>
    <row r="677" spans="1:3" x14ac:dyDescent="0.35">
      <c r="A677" s="101" t="s">
        <v>689</v>
      </c>
      <c r="B677" s="101" t="s">
        <v>1537</v>
      </c>
      <c r="C677" s="101" t="s">
        <v>1926</v>
      </c>
    </row>
    <row r="678" spans="1:3" x14ac:dyDescent="0.35">
      <c r="A678" s="101" t="s">
        <v>690</v>
      </c>
      <c r="B678" s="101" t="s">
        <v>1612</v>
      </c>
      <c r="C678" s="101" t="s">
        <v>1925</v>
      </c>
    </row>
    <row r="679" spans="1:3" x14ac:dyDescent="0.35">
      <c r="A679" s="101" t="s">
        <v>703</v>
      </c>
      <c r="B679" s="101" t="s">
        <v>1761</v>
      </c>
      <c r="C679" s="101" t="s">
        <v>1925</v>
      </c>
    </row>
    <row r="680" spans="1:3" x14ac:dyDescent="0.35">
      <c r="A680" s="101" t="s">
        <v>704</v>
      </c>
      <c r="B680" s="101" t="s">
        <v>1600</v>
      </c>
      <c r="C680" s="101" t="s">
        <v>1925</v>
      </c>
    </row>
    <row r="681" spans="1:3" x14ac:dyDescent="0.35">
      <c r="A681" s="101" t="s">
        <v>705</v>
      </c>
      <c r="B681" s="101" t="s">
        <v>1524</v>
      </c>
      <c r="C681" s="101" t="s">
        <v>1925</v>
      </c>
    </row>
    <row r="682" spans="1:3" x14ac:dyDescent="0.35">
      <c r="A682" s="101" t="s">
        <v>762</v>
      </c>
      <c r="B682" s="101" t="s">
        <v>1221</v>
      </c>
      <c r="C682" s="101" t="s">
        <v>1925</v>
      </c>
    </row>
    <row r="683" spans="1:3" x14ac:dyDescent="0.35">
      <c r="A683" s="101" t="s">
        <v>763</v>
      </c>
      <c r="B683" s="101" t="s">
        <v>1787</v>
      </c>
      <c r="C683" s="101" t="s">
        <v>1927</v>
      </c>
    </row>
    <row r="684" spans="1:3" x14ac:dyDescent="0.35">
      <c r="A684" s="101" t="s">
        <v>764</v>
      </c>
      <c r="B684" s="101" t="s">
        <v>1801</v>
      </c>
      <c r="C684" s="101" t="s">
        <v>1925</v>
      </c>
    </row>
    <row r="685" spans="1:3" x14ac:dyDescent="0.35">
      <c r="A685" s="101" t="s">
        <v>765</v>
      </c>
      <c r="B685" s="101" t="s">
        <v>1788</v>
      </c>
      <c r="C685" s="101" t="s">
        <v>1926</v>
      </c>
    </row>
    <row r="686" spans="1:3" x14ac:dyDescent="0.35">
      <c r="A686" s="101" t="s">
        <v>766</v>
      </c>
      <c r="B686" s="101" t="s">
        <v>1792</v>
      </c>
      <c r="C686" s="101" t="s">
        <v>1925</v>
      </c>
    </row>
    <row r="687" spans="1:3" x14ac:dyDescent="0.35">
      <c r="A687" s="101" t="s">
        <v>767</v>
      </c>
      <c r="B687" s="101" t="s">
        <v>1800</v>
      </c>
      <c r="C687" s="101" t="s">
        <v>1925</v>
      </c>
    </row>
    <row r="688" spans="1:3" x14ac:dyDescent="0.35">
      <c r="A688" s="101" t="s">
        <v>768</v>
      </c>
      <c r="B688" s="101" t="s">
        <v>1794</v>
      </c>
      <c r="C688" s="101" t="s">
        <v>1925</v>
      </c>
    </row>
    <row r="689" spans="1:3" x14ac:dyDescent="0.35">
      <c r="A689" s="101" t="s">
        <v>598</v>
      </c>
      <c r="B689" s="101" t="s">
        <v>1331</v>
      </c>
      <c r="C689" s="101" t="s">
        <v>1925</v>
      </c>
    </row>
    <row r="690" spans="1:3" x14ac:dyDescent="0.35">
      <c r="A690" s="101" t="s">
        <v>599</v>
      </c>
      <c r="B690" s="101" t="s">
        <v>1518</v>
      </c>
      <c r="C690" s="101" t="s">
        <v>1926</v>
      </c>
    </row>
    <row r="691" spans="1:3" x14ac:dyDescent="0.35">
      <c r="A691" s="101" t="s">
        <v>600</v>
      </c>
      <c r="B691" s="101" t="s">
        <v>1858</v>
      </c>
      <c r="C691" s="101" t="s">
        <v>1925</v>
      </c>
    </row>
    <row r="692" spans="1:3" x14ac:dyDescent="0.35">
      <c r="A692" s="101" t="s">
        <v>601</v>
      </c>
      <c r="B692" s="101" t="s">
        <v>1296</v>
      </c>
      <c r="C692" s="101" t="s">
        <v>1925</v>
      </c>
    </row>
    <row r="693" spans="1:3" x14ac:dyDescent="0.35">
      <c r="A693" s="101" t="s">
        <v>602</v>
      </c>
      <c r="B693" s="101" t="s">
        <v>1416</v>
      </c>
      <c r="C693" s="101" t="s">
        <v>1925</v>
      </c>
    </row>
    <row r="694" spans="1:3" x14ac:dyDescent="0.35">
      <c r="A694" s="101" t="s">
        <v>717</v>
      </c>
      <c r="B694" s="101" t="s">
        <v>1688</v>
      </c>
      <c r="C694" s="101" t="s">
        <v>1926</v>
      </c>
    </row>
    <row r="695" spans="1:3" x14ac:dyDescent="0.35">
      <c r="A695" s="101" t="s">
        <v>718</v>
      </c>
      <c r="B695" s="101" t="s">
        <v>1491</v>
      </c>
      <c r="C695" s="101" t="s">
        <v>1926</v>
      </c>
    </row>
    <row r="696" spans="1:3" x14ac:dyDescent="0.35">
      <c r="A696" s="101" t="s">
        <v>719</v>
      </c>
      <c r="B696" s="101" t="s">
        <v>1044</v>
      </c>
      <c r="C696" s="101" t="s">
        <v>1927</v>
      </c>
    </row>
    <row r="697" spans="1:3" x14ac:dyDescent="0.35">
      <c r="A697" s="101" t="s">
        <v>720</v>
      </c>
      <c r="B697" s="101" t="s">
        <v>1266</v>
      </c>
      <c r="C697" s="101" t="s">
        <v>1925</v>
      </c>
    </row>
    <row r="698" spans="1:3" x14ac:dyDescent="0.35">
      <c r="A698" s="101" t="s">
        <v>721</v>
      </c>
      <c r="B698" s="101" t="s">
        <v>1466</v>
      </c>
      <c r="C698" s="101" t="s">
        <v>1925</v>
      </c>
    </row>
    <row r="699" spans="1:3" x14ac:dyDescent="0.35">
      <c r="A699" s="101" t="s">
        <v>722</v>
      </c>
      <c r="B699" s="101" t="s">
        <v>1525</v>
      </c>
      <c r="C699" s="101" t="s">
        <v>1925</v>
      </c>
    </row>
    <row r="700" spans="1:3" x14ac:dyDescent="0.35">
      <c r="A700" s="101" t="s">
        <v>723</v>
      </c>
      <c r="B700" s="101" t="s">
        <v>1665</v>
      </c>
      <c r="C700" s="101" t="s">
        <v>1925</v>
      </c>
    </row>
    <row r="701" spans="1:3" x14ac:dyDescent="0.35">
      <c r="A701" s="101" t="s">
        <v>724</v>
      </c>
      <c r="B701" s="101" t="s">
        <v>967</v>
      </c>
      <c r="C701" s="101" t="s">
        <v>1925</v>
      </c>
    </row>
    <row r="702" spans="1:3" x14ac:dyDescent="0.35">
      <c r="A702" s="101" t="s">
        <v>725</v>
      </c>
      <c r="B702" s="101" t="s">
        <v>968</v>
      </c>
      <c r="C702" s="101" t="s">
        <v>1926</v>
      </c>
    </row>
    <row r="703" spans="1:3" x14ac:dyDescent="0.35">
      <c r="A703" s="101" t="s">
        <v>726</v>
      </c>
      <c r="B703" s="101" t="s">
        <v>1611</v>
      </c>
      <c r="C703" s="101" t="s">
        <v>1926</v>
      </c>
    </row>
    <row r="704" spans="1:3" x14ac:dyDescent="0.35">
      <c r="A704" s="101" t="s">
        <v>892</v>
      </c>
      <c r="B704" s="101" t="s">
        <v>1163</v>
      </c>
      <c r="C704" s="101" t="s">
        <v>1925</v>
      </c>
    </row>
    <row r="705" spans="1:3" x14ac:dyDescent="0.35">
      <c r="A705" s="101" t="s">
        <v>893</v>
      </c>
      <c r="B705" s="101" t="s">
        <v>1419</v>
      </c>
      <c r="C705" s="101" t="s">
        <v>1925</v>
      </c>
    </row>
    <row r="706" spans="1:3" x14ac:dyDescent="0.35">
      <c r="A706" s="101" t="s">
        <v>894</v>
      </c>
      <c r="B706" s="101" t="s">
        <v>1645</v>
      </c>
      <c r="C706" s="101" t="s">
        <v>1925</v>
      </c>
    </row>
    <row r="707" spans="1:3" x14ac:dyDescent="0.35">
      <c r="A707" s="101" t="s">
        <v>895</v>
      </c>
      <c r="B707" s="101" t="s">
        <v>1275</v>
      </c>
      <c r="C707" s="101" t="s">
        <v>1925</v>
      </c>
    </row>
    <row r="708" spans="1:3" x14ac:dyDescent="0.35">
      <c r="A708" s="101" t="s">
        <v>896</v>
      </c>
      <c r="B708" s="101" t="s">
        <v>1575</v>
      </c>
      <c r="C708" s="101" t="s">
        <v>1925</v>
      </c>
    </row>
    <row r="709" spans="1:3" x14ac:dyDescent="0.35">
      <c r="A709" s="101" t="s">
        <v>897</v>
      </c>
      <c r="B709" s="101" t="s">
        <v>1265</v>
      </c>
      <c r="C709" s="101" t="s">
        <v>1926</v>
      </c>
    </row>
    <row r="710" spans="1:3" x14ac:dyDescent="0.35">
      <c r="A710" s="101" t="s">
        <v>898</v>
      </c>
      <c r="B710" s="101" t="s">
        <v>1139</v>
      </c>
      <c r="C710" s="101" t="s">
        <v>1926</v>
      </c>
    </row>
    <row r="711" spans="1:3" x14ac:dyDescent="0.35">
      <c r="A711" s="101" t="s">
        <v>899</v>
      </c>
      <c r="B711" s="101" t="s">
        <v>1670</v>
      </c>
      <c r="C711" s="101" t="s">
        <v>1926</v>
      </c>
    </row>
    <row r="712" spans="1:3" x14ac:dyDescent="0.35">
      <c r="A712" s="101" t="s">
        <v>900</v>
      </c>
      <c r="B712" s="101" t="s">
        <v>1287</v>
      </c>
      <c r="C712" s="101" t="s">
        <v>1927</v>
      </c>
    </row>
    <row r="713" spans="1:3" x14ac:dyDescent="0.35">
      <c r="A713" s="101" t="s">
        <v>727</v>
      </c>
      <c r="B713" s="101" t="s">
        <v>1100</v>
      </c>
      <c r="C713" s="101" t="s">
        <v>1926</v>
      </c>
    </row>
    <row r="714" spans="1:3" x14ac:dyDescent="0.35">
      <c r="A714" s="101" t="s">
        <v>728</v>
      </c>
      <c r="B714" s="101" t="s">
        <v>1087</v>
      </c>
      <c r="C714" s="101" t="s">
        <v>1926</v>
      </c>
    </row>
    <row r="715" spans="1:3" x14ac:dyDescent="0.35">
      <c r="A715" s="101" t="s">
        <v>729</v>
      </c>
      <c r="B715" s="101" t="s">
        <v>1110</v>
      </c>
      <c r="C715" s="101" t="s">
        <v>1926</v>
      </c>
    </row>
    <row r="716" spans="1:3" x14ac:dyDescent="0.35">
      <c r="A716" s="101" t="s">
        <v>730</v>
      </c>
      <c r="B716" s="101" t="s">
        <v>1107</v>
      </c>
      <c r="C716" s="101" t="s">
        <v>1926</v>
      </c>
    </row>
    <row r="717" spans="1:3" x14ac:dyDescent="0.35">
      <c r="A717" s="101" t="s">
        <v>731</v>
      </c>
      <c r="B717" s="101" t="s">
        <v>1089</v>
      </c>
      <c r="C717" s="101" t="s">
        <v>1926</v>
      </c>
    </row>
    <row r="718" spans="1:3" x14ac:dyDescent="0.35">
      <c r="A718" s="101" t="s">
        <v>732</v>
      </c>
      <c r="B718" s="101" t="s">
        <v>1088</v>
      </c>
      <c r="C718" s="101" t="s">
        <v>1926</v>
      </c>
    </row>
    <row r="719" spans="1:3" x14ac:dyDescent="0.35">
      <c r="A719" s="101" t="s">
        <v>733</v>
      </c>
      <c r="B719" s="101" t="s">
        <v>1075</v>
      </c>
      <c r="C719" s="101" t="s">
        <v>1925</v>
      </c>
    </row>
    <row r="720" spans="1:3" x14ac:dyDescent="0.35">
      <c r="A720" s="101" t="s">
        <v>734</v>
      </c>
      <c r="B720" s="101" t="s">
        <v>1310</v>
      </c>
      <c r="C720" s="101" t="s">
        <v>1925</v>
      </c>
    </row>
    <row r="721" spans="1:3" x14ac:dyDescent="0.35">
      <c r="A721" s="101" t="s">
        <v>735</v>
      </c>
      <c r="B721" s="101" t="s">
        <v>1212</v>
      </c>
      <c r="C721" s="101" t="s">
        <v>1925</v>
      </c>
    </row>
    <row r="722" spans="1:3" x14ac:dyDescent="0.35">
      <c r="A722" s="101" t="s">
        <v>736</v>
      </c>
      <c r="B722" s="101" t="s">
        <v>1108</v>
      </c>
      <c r="C722" s="101" t="s">
        <v>1927</v>
      </c>
    </row>
    <row r="723" spans="1:3" x14ac:dyDescent="0.35">
      <c r="A723" s="101" t="s">
        <v>737</v>
      </c>
      <c r="B723" s="101" t="s">
        <v>1136</v>
      </c>
      <c r="C723" s="101" t="s">
        <v>1926</v>
      </c>
    </row>
    <row r="724" spans="1:3" x14ac:dyDescent="0.35">
      <c r="A724" s="101" t="s">
        <v>738</v>
      </c>
      <c r="B724" s="101" t="s">
        <v>1125</v>
      </c>
      <c r="C724" s="101" t="s">
        <v>1925</v>
      </c>
    </row>
    <row r="725" spans="1:3" x14ac:dyDescent="0.35">
      <c r="A725" s="101" t="s">
        <v>739</v>
      </c>
      <c r="B725" s="101" t="s">
        <v>1324</v>
      </c>
      <c r="C725" s="101" t="s">
        <v>1925</v>
      </c>
    </row>
    <row r="726" spans="1:3" x14ac:dyDescent="0.35">
      <c r="A726" s="101" t="s">
        <v>740</v>
      </c>
      <c r="B726" s="101" t="s">
        <v>1010</v>
      </c>
      <c r="C726" s="101" t="s">
        <v>1925</v>
      </c>
    </row>
    <row r="727" spans="1:3" x14ac:dyDescent="0.35">
      <c r="A727" s="101" t="s">
        <v>741</v>
      </c>
      <c r="B727" s="101" t="s">
        <v>1065</v>
      </c>
      <c r="C727" s="101" t="s">
        <v>1925</v>
      </c>
    </row>
    <row r="728" spans="1:3" x14ac:dyDescent="0.35">
      <c r="A728" s="101" t="s">
        <v>742</v>
      </c>
      <c r="B728" s="101" t="s">
        <v>1286</v>
      </c>
      <c r="C728" s="101" t="s">
        <v>1925</v>
      </c>
    </row>
    <row r="729" spans="1:3" x14ac:dyDescent="0.35">
      <c r="A729" s="101" t="s">
        <v>743</v>
      </c>
      <c r="B729" s="101" t="s">
        <v>1138</v>
      </c>
      <c r="C729" s="101" t="s">
        <v>1925</v>
      </c>
    </row>
    <row r="730" spans="1:3" x14ac:dyDescent="0.35">
      <c r="A730" s="101" t="s">
        <v>744</v>
      </c>
      <c r="B730" s="101" t="s">
        <v>1143</v>
      </c>
      <c r="C730" s="101" t="s">
        <v>1926</v>
      </c>
    </row>
    <row r="731" spans="1:3" x14ac:dyDescent="0.35">
      <c r="A731" s="101" t="s">
        <v>770</v>
      </c>
      <c r="B731" s="101" t="s">
        <v>1224</v>
      </c>
      <c r="C731" s="101" t="s">
        <v>1926</v>
      </c>
    </row>
    <row r="732" spans="1:3" x14ac:dyDescent="0.35">
      <c r="A732" s="101" t="s">
        <v>771</v>
      </c>
      <c r="B732" s="101" t="s">
        <v>1232</v>
      </c>
      <c r="C732" s="101" t="s">
        <v>1927</v>
      </c>
    </row>
    <row r="733" spans="1:3" x14ac:dyDescent="0.35">
      <c r="A733" s="101" t="s">
        <v>772</v>
      </c>
      <c r="B733" s="101" t="s">
        <v>1240</v>
      </c>
      <c r="C733" s="101" t="s">
        <v>1926</v>
      </c>
    </row>
    <row r="734" spans="1:3" x14ac:dyDescent="0.35">
      <c r="A734" s="101" t="s">
        <v>773</v>
      </c>
      <c r="B734" s="101" t="s">
        <v>1261</v>
      </c>
      <c r="C734" s="101" t="s">
        <v>1926</v>
      </c>
    </row>
    <row r="735" spans="1:3" x14ac:dyDescent="0.35">
      <c r="A735" s="101" t="s">
        <v>774</v>
      </c>
      <c r="B735" s="101" t="s">
        <v>1236</v>
      </c>
      <c r="C735" s="101" t="s">
        <v>1926</v>
      </c>
    </row>
    <row r="736" spans="1:3" x14ac:dyDescent="0.35">
      <c r="A736" s="101" t="s">
        <v>775</v>
      </c>
      <c r="B736" s="101" t="s">
        <v>1192</v>
      </c>
      <c r="C736" s="101" t="s">
        <v>1925</v>
      </c>
    </row>
    <row r="737" spans="1:3" x14ac:dyDescent="0.35">
      <c r="A737" s="101" t="s">
        <v>776</v>
      </c>
      <c r="B737" s="101" t="s">
        <v>1185</v>
      </c>
      <c r="C737" s="101" t="s">
        <v>1925</v>
      </c>
    </row>
    <row r="738" spans="1:3" x14ac:dyDescent="0.35">
      <c r="A738" s="101" t="s">
        <v>777</v>
      </c>
      <c r="B738" s="101" t="s">
        <v>1291</v>
      </c>
      <c r="C738" s="101" t="s">
        <v>1925</v>
      </c>
    </row>
    <row r="739" spans="1:3" x14ac:dyDescent="0.35">
      <c r="A739" s="101" t="s">
        <v>778</v>
      </c>
      <c r="B739" s="101" t="s">
        <v>1471</v>
      </c>
      <c r="C739" s="101" t="s">
        <v>1925</v>
      </c>
    </row>
    <row r="740" spans="1:3" x14ac:dyDescent="0.35">
      <c r="A740" s="101" t="s">
        <v>779</v>
      </c>
      <c r="B740" s="101" t="s">
        <v>1288</v>
      </c>
      <c r="C740" s="101" t="s">
        <v>1925</v>
      </c>
    </row>
    <row r="741" spans="1:3" x14ac:dyDescent="0.35">
      <c r="A741" s="101" t="s">
        <v>780</v>
      </c>
      <c r="B741" s="101" t="s">
        <v>1455</v>
      </c>
      <c r="C741" s="101" t="s">
        <v>1925</v>
      </c>
    </row>
    <row r="742" spans="1:3" x14ac:dyDescent="0.35">
      <c r="A742" s="101" t="s">
        <v>781</v>
      </c>
      <c r="B742" s="101" t="s">
        <v>1377</v>
      </c>
      <c r="C742" s="101" t="s">
        <v>1925</v>
      </c>
    </row>
    <row r="743" spans="1:3" x14ac:dyDescent="0.35">
      <c r="A743" s="101" t="s">
        <v>782</v>
      </c>
      <c r="B743" s="101" t="s">
        <v>1303</v>
      </c>
      <c r="C743" s="101" t="s">
        <v>1926</v>
      </c>
    </row>
    <row r="744" spans="1:3" x14ac:dyDescent="0.35">
      <c r="A744" s="101" t="s">
        <v>783</v>
      </c>
      <c r="B744" s="101" t="s">
        <v>1401</v>
      </c>
      <c r="C744" s="101" t="s">
        <v>1925</v>
      </c>
    </row>
    <row r="745" spans="1:3" x14ac:dyDescent="0.35">
      <c r="A745" s="101" t="s">
        <v>784</v>
      </c>
      <c r="B745" s="101" t="s">
        <v>1447</v>
      </c>
      <c r="C745" s="101" t="s">
        <v>1925</v>
      </c>
    </row>
    <row r="746" spans="1:3" x14ac:dyDescent="0.35">
      <c r="A746" s="101" t="s">
        <v>785</v>
      </c>
      <c r="B746" s="101" t="s">
        <v>1328</v>
      </c>
      <c r="C746" s="101" t="s">
        <v>1926</v>
      </c>
    </row>
    <row r="747" spans="1:3" x14ac:dyDescent="0.35">
      <c r="A747" s="101" t="s">
        <v>786</v>
      </c>
      <c r="B747" s="101" t="s">
        <v>1384</v>
      </c>
      <c r="C747" s="101" t="s">
        <v>1927</v>
      </c>
    </row>
    <row r="748" spans="1:3" x14ac:dyDescent="0.35">
      <c r="A748" s="101" t="s">
        <v>787</v>
      </c>
      <c r="B748" s="101" t="s">
        <v>1329</v>
      </c>
      <c r="C748" s="101" t="s">
        <v>1926</v>
      </c>
    </row>
    <row r="749" spans="1:3" x14ac:dyDescent="0.35">
      <c r="A749" s="101" t="s">
        <v>788</v>
      </c>
      <c r="B749" s="101" t="s">
        <v>1633</v>
      </c>
      <c r="C749" s="101" t="s">
        <v>1926</v>
      </c>
    </row>
    <row r="750" spans="1:3" x14ac:dyDescent="0.35">
      <c r="A750" s="101" t="s">
        <v>789</v>
      </c>
      <c r="B750" s="101" t="s">
        <v>1577</v>
      </c>
      <c r="C750" s="101" t="s">
        <v>1926</v>
      </c>
    </row>
    <row r="751" spans="1:3" x14ac:dyDescent="0.35">
      <c r="A751" s="101" t="s">
        <v>790</v>
      </c>
      <c r="B751" s="101" t="s">
        <v>1258</v>
      </c>
      <c r="C751" s="101" t="s">
        <v>1926</v>
      </c>
    </row>
    <row r="752" spans="1:3" x14ac:dyDescent="0.35">
      <c r="A752" s="101" t="s">
        <v>791</v>
      </c>
      <c r="B752" s="101" t="s">
        <v>1268</v>
      </c>
      <c r="C752" s="101" t="s">
        <v>1926</v>
      </c>
    </row>
    <row r="753" spans="1:3" x14ac:dyDescent="0.35">
      <c r="A753" s="101" t="s">
        <v>792</v>
      </c>
      <c r="B753" s="101" t="s">
        <v>1220</v>
      </c>
      <c r="C753" s="101" t="s">
        <v>1926</v>
      </c>
    </row>
    <row r="754" spans="1:3" x14ac:dyDescent="0.35">
      <c r="A754" s="101" t="s">
        <v>793</v>
      </c>
      <c r="B754" s="101" t="s">
        <v>1243</v>
      </c>
      <c r="C754" s="101" t="s">
        <v>1926</v>
      </c>
    </row>
    <row r="755" spans="1:3" x14ac:dyDescent="0.35">
      <c r="A755" s="101" t="s">
        <v>794</v>
      </c>
      <c r="B755" s="101" t="s">
        <v>1257</v>
      </c>
      <c r="C755" s="101" t="s">
        <v>1926</v>
      </c>
    </row>
    <row r="756" spans="1:3" x14ac:dyDescent="0.35">
      <c r="A756" s="101" t="s">
        <v>795</v>
      </c>
      <c r="B756" s="101" t="s">
        <v>1141</v>
      </c>
      <c r="C756" s="101" t="s">
        <v>1926</v>
      </c>
    </row>
    <row r="757" spans="1:3" x14ac:dyDescent="0.35">
      <c r="A757" s="101" t="s">
        <v>796</v>
      </c>
      <c r="B757" s="101" t="s">
        <v>1206</v>
      </c>
      <c r="C757" s="101" t="s">
        <v>1926</v>
      </c>
    </row>
    <row r="758" spans="1:3" x14ac:dyDescent="0.35">
      <c r="A758" s="101" t="s">
        <v>797</v>
      </c>
      <c r="B758" s="101" t="s">
        <v>1510</v>
      </c>
      <c r="C758" s="101" t="s">
        <v>1926</v>
      </c>
    </row>
    <row r="759" spans="1:3" x14ac:dyDescent="0.35">
      <c r="A759" s="101" t="s">
        <v>798</v>
      </c>
      <c r="B759" s="101" t="s">
        <v>1196</v>
      </c>
      <c r="C759" s="101" t="s">
        <v>1926</v>
      </c>
    </row>
    <row r="760" spans="1:3" x14ac:dyDescent="0.35">
      <c r="A760" s="101" t="s">
        <v>799</v>
      </c>
      <c r="B760" s="101" t="s">
        <v>1249</v>
      </c>
      <c r="C760" s="101" t="s">
        <v>1926</v>
      </c>
    </row>
    <row r="761" spans="1:3" x14ac:dyDescent="0.35">
      <c r="A761" s="101" t="s">
        <v>800</v>
      </c>
      <c r="B761" s="101" t="s">
        <v>1344</v>
      </c>
      <c r="C761" s="101" t="s">
        <v>1926</v>
      </c>
    </row>
    <row r="762" spans="1:3" x14ac:dyDescent="0.35">
      <c r="A762" s="101" t="s">
        <v>801</v>
      </c>
      <c r="B762" s="101" t="s">
        <v>1493</v>
      </c>
      <c r="C762" s="101" t="s">
        <v>1925</v>
      </c>
    </row>
    <row r="763" spans="1:3" x14ac:dyDescent="0.35">
      <c r="A763" s="101" t="s">
        <v>802</v>
      </c>
      <c r="B763" s="101" t="s">
        <v>1490</v>
      </c>
      <c r="C763" s="101" t="s">
        <v>1925</v>
      </c>
    </row>
    <row r="764" spans="1:3" x14ac:dyDescent="0.35">
      <c r="A764" s="101" t="s">
        <v>803</v>
      </c>
      <c r="B764" s="101" t="s">
        <v>1426</v>
      </c>
      <c r="C764" s="101" t="s">
        <v>1925</v>
      </c>
    </row>
    <row r="765" spans="1:3" x14ac:dyDescent="0.35">
      <c r="A765" s="101" t="s">
        <v>804</v>
      </c>
      <c r="B765" s="101" t="s">
        <v>1674</v>
      </c>
      <c r="C765" s="101" t="s">
        <v>1925</v>
      </c>
    </row>
    <row r="766" spans="1:3" x14ac:dyDescent="0.35">
      <c r="A766" s="101" t="s">
        <v>805</v>
      </c>
      <c r="B766" s="101" t="s">
        <v>1208</v>
      </c>
      <c r="C766" s="101" t="s">
        <v>1927</v>
      </c>
    </row>
    <row r="767" spans="1:3" x14ac:dyDescent="0.35">
      <c r="A767" s="101" t="s">
        <v>806</v>
      </c>
      <c r="B767" s="101" t="s">
        <v>1586</v>
      </c>
      <c r="C767" s="101" t="s">
        <v>1927</v>
      </c>
    </row>
    <row r="768" spans="1:3" x14ac:dyDescent="0.35">
      <c r="A768" s="101" t="s">
        <v>699</v>
      </c>
      <c r="B768" s="101" t="s">
        <v>1647</v>
      </c>
      <c r="C768" s="101" t="s">
        <v>1925</v>
      </c>
    </row>
    <row r="769" spans="1:3" x14ac:dyDescent="0.35">
      <c r="A769" s="101" t="s">
        <v>700</v>
      </c>
      <c r="B769" s="101" t="s">
        <v>1469</v>
      </c>
      <c r="C769" s="101" t="s">
        <v>1925</v>
      </c>
    </row>
    <row r="770" spans="1:3" x14ac:dyDescent="0.35">
      <c r="A770" s="101" t="s">
        <v>701</v>
      </c>
      <c r="B770" s="101" t="s">
        <v>1551</v>
      </c>
      <c r="C770" s="101" t="s">
        <v>1925</v>
      </c>
    </row>
    <row r="771" spans="1:3" x14ac:dyDescent="0.35">
      <c r="A771" s="101" t="s">
        <v>811</v>
      </c>
      <c r="B771" s="101" t="s">
        <v>1504</v>
      </c>
      <c r="C771" s="101" t="s">
        <v>1925</v>
      </c>
    </row>
    <row r="772" spans="1:3" x14ac:dyDescent="0.35">
      <c r="A772" s="101" t="s">
        <v>812</v>
      </c>
      <c r="B772" s="101" t="s">
        <v>1260</v>
      </c>
      <c r="C772" s="101" t="s">
        <v>1925</v>
      </c>
    </row>
    <row r="773" spans="1:3" x14ac:dyDescent="0.35">
      <c r="A773" s="101" t="s">
        <v>813</v>
      </c>
      <c r="B773" s="101" t="s">
        <v>1304</v>
      </c>
      <c r="C773" s="101" t="s">
        <v>1925</v>
      </c>
    </row>
    <row r="774" spans="1:3" x14ac:dyDescent="0.35">
      <c r="A774" s="101" t="s">
        <v>814</v>
      </c>
      <c r="B774" s="101" t="s">
        <v>1354</v>
      </c>
      <c r="C774" s="101" t="s">
        <v>1925</v>
      </c>
    </row>
    <row r="775" spans="1:3" x14ac:dyDescent="0.35">
      <c r="A775" s="101" t="s">
        <v>815</v>
      </c>
      <c r="B775" s="101" t="s">
        <v>1574</v>
      </c>
      <c r="C775" s="101" t="s">
        <v>1925</v>
      </c>
    </row>
    <row r="776" spans="1:3" x14ac:dyDescent="0.35">
      <c r="A776" s="101" t="s">
        <v>816</v>
      </c>
      <c r="B776" s="101" t="s">
        <v>1561</v>
      </c>
      <c r="C776" s="101" t="s">
        <v>1925</v>
      </c>
    </row>
    <row r="777" spans="1:3" x14ac:dyDescent="0.35">
      <c r="A777" s="101" t="s">
        <v>817</v>
      </c>
      <c r="B777" s="101" t="s">
        <v>1363</v>
      </c>
      <c r="C777" s="101" t="s">
        <v>1925</v>
      </c>
    </row>
    <row r="778" spans="1:3" x14ac:dyDescent="0.35">
      <c r="A778" s="101" t="s">
        <v>818</v>
      </c>
      <c r="B778" s="101" t="s">
        <v>1219</v>
      </c>
      <c r="C778" s="101" t="s">
        <v>1925</v>
      </c>
    </row>
    <row r="779" spans="1:3" x14ac:dyDescent="0.35">
      <c r="A779" s="101" t="s">
        <v>819</v>
      </c>
      <c r="B779" s="101" t="s">
        <v>1417</v>
      </c>
      <c r="C779" s="101" t="s">
        <v>1925</v>
      </c>
    </row>
    <row r="780" spans="1:3" x14ac:dyDescent="0.35">
      <c r="A780" s="101" t="s">
        <v>820</v>
      </c>
      <c r="B780" s="101" t="s">
        <v>1235</v>
      </c>
      <c r="C780" s="101" t="s">
        <v>1925</v>
      </c>
    </row>
    <row r="781" spans="1:3" x14ac:dyDescent="0.35">
      <c r="A781" s="101" t="s">
        <v>665</v>
      </c>
      <c r="B781" s="101" t="s">
        <v>1508</v>
      </c>
      <c r="C781" s="101" t="s">
        <v>1925</v>
      </c>
    </row>
    <row r="782" spans="1:3" x14ac:dyDescent="0.35">
      <c r="A782" s="101" t="s">
        <v>666</v>
      </c>
      <c r="B782" s="101" t="s">
        <v>1700</v>
      </c>
      <c r="C782" s="101" t="s">
        <v>1925</v>
      </c>
    </row>
    <row r="783" spans="1:3" x14ac:dyDescent="0.35">
      <c r="A783" s="101" t="s">
        <v>667</v>
      </c>
      <c r="B783" s="101" t="s">
        <v>1442</v>
      </c>
      <c r="C783" s="101" t="s">
        <v>1925</v>
      </c>
    </row>
    <row r="784" spans="1:3" x14ac:dyDescent="0.35">
      <c r="A784" s="101" t="s">
        <v>836</v>
      </c>
      <c r="B784" s="101" t="s">
        <v>1152</v>
      </c>
      <c r="C784" s="101" t="s">
        <v>1926</v>
      </c>
    </row>
    <row r="785" spans="1:3" x14ac:dyDescent="0.35">
      <c r="A785" s="101" t="s">
        <v>837</v>
      </c>
      <c r="B785" s="101" t="s">
        <v>1153</v>
      </c>
      <c r="C785" s="101" t="s">
        <v>1926</v>
      </c>
    </row>
    <row r="786" spans="1:3" x14ac:dyDescent="0.35">
      <c r="A786" s="101" t="s">
        <v>838</v>
      </c>
      <c r="B786" s="101" t="s">
        <v>1166</v>
      </c>
      <c r="C786" s="101" t="s">
        <v>1926</v>
      </c>
    </row>
    <row r="787" spans="1:3" x14ac:dyDescent="0.35">
      <c r="A787" s="101" t="s">
        <v>839</v>
      </c>
      <c r="B787" s="101" t="s">
        <v>1149</v>
      </c>
      <c r="C787" s="101" t="s">
        <v>1926</v>
      </c>
    </row>
    <row r="788" spans="1:3" x14ac:dyDescent="0.35">
      <c r="A788" s="101" t="s">
        <v>840</v>
      </c>
      <c r="B788" s="101" t="s">
        <v>1146</v>
      </c>
      <c r="C788" s="101" t="s">
        <v>1926</v>
      </c>
    </row>
    <row r="789" spans="1:3" x14ac:dyDescent="0.35">
      <c r="A789" s="101" t="s">
        <v>841</v>
      </c>
      <c r="B789" s="101" t="s">
        <v>1205</v>
      </c>
      <c r="C789" s="101" t="s">
        <v>1926</v>
      </c>
    </row>
    <row r="790" spans="1:3" x14ac:dyDescent="0.35">
      <c r="A790" s="101" t="s">
        <v>842</v>
      </c>
      <c r="B790" s="101" t="s">
        <v>1162</v>
      </c>
      <c r="C790" s="101" t="s">
        <v>1926</v>
      </c>
    </row>
    <row r="791" spans="1:3" x14ac:dyDescent="0.35">
      <c r="A791" s="101" t="s">
        <v>843</v>
      </c>
      <c r="B791" s="101" t="s">
        <v>1118</v>
      </c>
      <c r="C791" s="101" t="s">
        <v>1926</v>
      </c>
    </row>
    <row r="792" spans="1:3" x14ac:dyDescent="0.35">
      <c r="A792" s="101" t="s">
        <v>844</v>
      </c>
      <c r="B792" s="101" t="s">
        <v>1148</v>
      </c>
      <c r="C792" s="101" t="s">
        <v>1926</v>
      </c>
    </row>
    <row r="793" spans="1:3" x14ac:dyDescent="0.35">
      <c r="A793" s="101" t="s">
        <v>845</v>
      </c>
      <c r="B793" s="101" t="s">
        <v>1183</v>
      </c>
      <c r="C793" s="101" t="s">
        <v>1926</v>
      </c>
    </row>
    <row r="794" spans="1:3" x14ac:dyDescent="0.35">
      <c r="A794" s="101" t="s">
        <v>846</v>
      </c>
      <c r="B794" s="101" t="s">
        <v>1147</v>
      </c>
      <c r="C794" s="101" t="s">
        <v>1927</v>
      </c>
    </row>
    <row r="795" spans="1:3" x14ac:dyDescent="0.35">
      <c r="A795" s="101" t="s">
        <v>847</v>
      </c>
      <c r="B795" s="101" t="s">
        <v>1156</v>
      </c>
      <c r="C795" s="101" t="s">
        <v>1927</v>
      </c>
    </row>
    <row r="796" spans="1:3" x14ac:dyDescent="0.35">
      <c r="A796" s="101" t="s">
        <v>848</v>
      </c>
      <c r="B796" s="101" t="s">
        <v>1188</v>
      </c>
      <c r="C796" s="101" t="s">
        <v>1927</v>
      </c>
    </row>
    <row r="797" spans="1:3" x14ac:dyDescent="0.35">
      <c r="A797" s="101" t="s">
        <v>849</v>
      </c>
      <c r="B797" s="101" t="s">
        <v>1207</v>
      </c>
      <c r="C797" s="101" t="s">
        <v>1926</v>
      </c>
    </row>
    <row r="798" spans="1:3" x14ac:dyDescent="0.35">
      <c r="A798" s="101" t="s">
        <v>850</v>
      </c>
      <c r="B798" s="101" t="s">
        <v>1194</v>
      </c>
      <c r="C798" s="101" t="s">
        <v>1925</v>
      </c>
    </row>
    <row r="799" spans="1:3" x14ac:dyDescent="0.35">
      <c r="A799" s="101" t="s">
        <v>851</v>
      </c>
      <c r="B799" s="101" t="s">
        <v>1184</v>
      </c>
      <c r="C799" s="101" t="s">
        <v>1925</v>
      </c>
    </row>
    <row r="800" spans="1:3" x14ac:dyDescent="0.35">
      <c r="A800" s="101" t="s">
        <v>852</v>
      </c>
      <c r="B800" s="101" t="s">
        <v>1251</v>
      </c>
      <c r="C800" s="101" t="s">
        <v>1925</v>
      </c>
    </row>
    <row r="801" spans="1:3" x14ac:dyDescent="0.35">
      <c r="A801" s="101" t="s">
        <v>853</v>
      </c>
      <c r="B801" s="101" t="s">
        <v>1159</v>
      </c>
      <c r="C801" s="101" t="s">
        <v>1925</v>
      </c>
    </row>
    <row r="802" spans="1:3" x14ac:dyDescent="0.35">
      <c r="A802" s="101" t="s">
        <v>946</v>
      </c>
      <c r="B802" s="101" t="s">
        <v>1210</v>
      </c>
      <c r="C802" s="101" t="s">
        <v>1926</v>
      </c>
    </row>
    <row r="803" spans="1:3" x14ac:dyDescent="0.35">
      <c r="A803" s="101" t="s">
        <v>947</v>
      </c>
      <c r="B803" s="101" t="s">
        <v>1299</v>
      </c>
      <c r="C803" s="101" t="s">
        <v>1926</v>
      </c>
    </row>
    <row r="804" spans="1:3" x14ac:dyDescent="0.35">
      <c r="A804" s="101" t="s">
        <v>948</v>
      </c>
      <c r="B804" s="101" t="s">
        <v>1582</v>
      </c>
      <c r="C804" s="101" t="s">
        <v>1925</v>
      </c>
    </row>
    <row r="805" spans="1:3" x14ac:dyDescent="0.35">
      <c r="A805" s="101" t="s">
        <v>949</v>
      </c>
      <c r="B805" s="101" t="s">
        <v>1405</v>
      </c>
      <c r="C805" s="101" t="s">
        <v>1925</v>
      </c>
    </row>
    <row r="806" spans="1:3" x14ac:dyDescent="0.35">
      <c r="A806" s="101" t="s">
        <v>950</v>
      </c>
      <c r="B806" s="101" t="s">
        <v>1472</v>
      </c>
      <c r="C806" s="101" t="s">
        <v>1925</v>
      </c>
    </row>
    <row r="807" spans="1:3" x14ac:dyDescent="0.35">
      <c r="A807" s="101" t="s">
        <v>951</v>
      </c>
      <c r="B807" s="101" t="s">
        <v>1411</v>
      </c>
      <c r="C807" s="101" t="s">
        <v>1925</v>
      </c>
    </row>
    <row r="808" spans="1:3" x14ac:dyDescent="0.35">
      <c r="A808" s="101" t="s">
        <v>952</v>
      </c>
      <c r="B808" s="101" t="s">
        <v>1133</v>
      </c>
      <c r="C808" s="101" t="s">
        <v>1926</v>
      </c>
    </row>
    <row r="809" spans="1:3" x14ac:dyDescent="0.35">
      <c r="A809" s="101" t="s">
        <v>953</v>
      </c>
      <c r="B809" s="101" t="s">
        <v>1172</v>
      </c>
      <c r="C809" s="101" t="s">
        <v>1927</v>
      </c>
    </row>
    <row r="810" spans="1:3" x14ac:dyDescent="0.35">
      <c r="A810" s="101" t="s">
        <v>954</v>
      </c>
      <c r="B810" s="101" t="s">
        <v>1340</v>
      </c>
      <c r="C810" s="101" t="s">
        <v>1925</v>
      </c>
    </row>
    <row r="811" spans="1:3" x14ac:dyDescent="0.35">
      <c r="A811" s="101" t="s">
        <v>861</v>
      </c>
      <c r="B811" s="101" t="s">
        <v>1578</v>
      </c>
      <c r="C811" s="101" t="s">
        <v>1925</v>
      </c>
    </row>
    <row r="812" spans="1:3" x14ac:dyDescent="0.35">
      <c r="A812" s="101" t="s">
        <v>862</v>
      </c>
      <c r="B812" s="101" t="s">
        <v>1707</v>
      </c>
      <c r="C812" s="101" t="s">
        <v>1925</v>
      </c>
    </row>
    <row r="813" spans="1:3" x14ac:dyDescent="0.35">
      <c r="A813" s="101" t="s">
        <v>863</v>
      </c>
      <c r="B813" s="101" t="s">
        <v>1653</v>
      </c>
      <c r="C813" s="101" t="s">
        <v>1925</v>
      </c>
    </row>
    <row r="814" spans="1:3" x14ac:dyDescent="0.35">
      <c r="A814" s="101" t="s">
        <v>864</v>
      </c>
      <c r="B814" s="101" t="s">
        <v>1594</v>
      </c>
      <c r="C814" s="101" t="s">
        <v>1925</v>
      </c>
    </row>
    <row r="815" spans="1:3" x14ac:dyDescent="0.35">
      <c r="A815" s="101" t="s">
        <v>865</v>
      </c>
      <c r="B815" s="101" t="s">
        <v>1718</v>
      </c>
      <c r="C815" s="101" t="s">
        <v>1925</v>
      </c>
    </row>
    <row r="816" spans="1:3" x14ac:dyDescent="0.35">
      <c r="A816" s="101" t="s">
        <v>866</v>
      </c>
      <c r="B816" s="101" t="s">
        <v>1649</v>
      </c>
      <c r="C816" s="101" t="s">
        <v>1925</v>
      </c>
    </row>
    <row r="817" spans="1:3" x14ac:dyDescent="0.35">
      <c r="A817" s="101" t="s">
        <v>867</v>
      </c>
      <c r="B817" s="101" t="s">
        <v>1438</v>
      </c>
      <c r="C817" s="101" t="s">
        <v>1926</v>
      </c>
    </row>
    <row r="818" spans="1:3" x14ac:dyDescent="0.35">
      <c r="A818" s="101" t="s">
        <v>868</v>
      </c>
      <c r="B818" s="101" t="s">
        <v>1660</v>
      </c>
      <c r="C818" s="101" t="s">
        <v>1925</v>
      </c>
    </row>
    <row r="819" spans="1:3" x14ac:dyDescent="0.35">
      <c r="A819" s="101" t="s">
        <v>869</v>
      </c>
      <c r="B819" s="101" t="s">
        <v>1282</v>
      </c>
      <c r="C819" s="101" t="s">
        <v>1925</v>
      </c>
    </row>
    <row r="820" spans="1:3" x14ac:dyDescent="0.35">
      <c r="A820" s="101" t="s">
        <v>870</v>
      </c>
      <c r="B820" s="101" t="s">
        <v>1477</v>
      </c>
      <c r="C820" s="101" t="s">
        <v>1927</v>
      </c>
    </row>
    <row r="821" spans="1:3" x14ac:dyDescent="0.35">
      <c r="A821" s="101" t="s">
        <v>871</v>
      </c>
      <c r="B821" s="101" t="s">
        <v>1610</v>
      </c>
      <c r="C821" s="101" t="s">
        <v>1925</v>
      </c>
    </row>
    <row r="822" spans="1:3" x14ac:dyDescent="0.35">
      <c r="A822" s="101" t="s">
        <v>901</v>
      </c>
      <c r="B822" s="101" t="s">
        <v>1436</v>
      </c>
      <c r="C822" s="101" t="s">
        <v>1926</v>
      </c>
    </row>
    <row r="823" spans="1:3" x14ac:dyDescent="0.35">
      <c r="A823" s="101" t="s">
        <v>902</v>
      </c>
      <c r="B823" s="101" t="s">
        <v>1643</v>
      </c>
      <c r="C823" s="101" t="s">
        <v>1926</v>
      </c>
    </row>
    <row r="824" spans="1:3" x14ac:dyDescent="0.35">
      <c r="A824" s="101" t="s">
        <v>903</v>
      </c>
      <c r="B824" s="101" t="s">
        <v>1521</v>
      </c>
      <c r="C824" s="101" t="s">
        <v>1926</v>
      </c>
    </row>
    <row r="825" spans="1:3" x14ac:dyDescent="0.35">
      <c r="A825" s="101" t="s">
        <v>904</v>
      </c>
      <c r="B825" s="101" t="s">
        <v>1769</v>
      </c>
      <c r="C825" s="101" t="s">
        <v>1926</v>
      </c>
    </row>
    <row r="826" spans="1:3" x14ac:dyDescent="0.35">
      <c r="A826" s="101" t="s">
        <v>905</v>
      </c>
      <c r="B826" s="101" t="s">
        <v>1278</v>
      </c>
      <c r="C826" s="101" t="s">
        <v>1926</v>
      </c>
    </row>
    <row r="827" spans="1:3" x14ac:dyDescent="0.35">
      <c r="A827" s="101" t="s">
        <v>906</v>
      </c>
      <c r="B827" s="101" t="s">
        <v>1338</v>
      </c>
      <c r="C827" s="101" t="s">
        <v>1926</v>
      </c>
    </row>
    <row r="828" spans="1:3" x14ac:dyDescent="0.35">
      <c r="A828" s="101" t="s">
        <v>907</v>
      </c>
      <c r="B828" s="101" t="s">
        <v>1750</v>
      </c>
      <c r="C828" s="101" t="s">
        <v>1926</v>
      </c>
    </row>
    <row r="829" spans="1:3" x14ac:dyDescent="0.35">
      <c r="A829" s="101" t="s">
        <v>908</v>
      </c>
      <c r="B829" s="101" t="s">
        <v>1736</v>
      </c>
      <c r="C829" s="101" t="s">
        <v>1926</v>
      </c>
    </row>
    <row r="830" spans="1:3" x14ac:dyDescent="0.35">
      <c r="A830" s="101" t="s">
        <v>909</v>
      </c>
      <c r="B830" s="101" t="s">
        <v>1620</v>
      </c>
      <c r="C830" s="101" t="s">
        <v>1926</v>
      </c>
    </row>
    <row r="831" spans="1:3" x14ac:dyDescent="0.35">
      <c r="A831" s="101" t="s">
        <v>910</v>
      </c>
      <c r="B831" s="101" t="s">
        <v>1781</v>
      </c>
      <c r="C831" s="101" t="s">
        <v>1926</v>
      </c>
    </row>
    <row r="832" spans="1:3" x14ac:dyDescent="0.35">
      <c r="A832" s="101" t="s">
        <v>911</v>
      </c>
      <c r="B832" s="101" t="s">
        <v>1731</v>
      </c>
      <c r="C832" s="101" t="s">
        <v>1926</v>
      </c>
    </row>
    <row r="833" spans="1:3" x14ac:dyDescent="0.35">
      <c r="A833" s="101" t="s">
        <v>912</v>
      </c>
      <c r="B833" s="101" t="s">
        <v>1666</v>
      </c>
      <c r="C833" s="101" t="s">
        <v>1926</v>
      </c>
    </row>
    <row r="834" spans="1:3" x14ac:dyDescent="0.35">
      <c r="A834" s="101" t="s">
        <v>913</v>
      </c>
      <c r="B834" s="101" t="s">
        <v>1248</v>
      </c>
      <c r="C834" s="101" t="s">
        <v>1926</v>
      </c>
    </row>
    <row r="835" spans="1:3" x14ac:dyDescent="0.35">
      <c r="A835" s="101" t="s">
        <v>914</v>
      </c>
      <c r="B835" s="101" t="s">
        <v>1698</v>
      </c>
      <c r="C835" s="101" t="s">
        <v>1926</v>
      </c>
    </row>
    <row r="836" spans="1:3" x14ac:dyDescent="0.35">
      <c r="A836" s="101" t="s">
        <v>915</v>
      </c>
      <c r="B836" s="101" t="s">
        <v>1514</v>
      </c>
      <c r="C836" s="101" t="s">
        <v>1926</v>
      </c>
    </row>
    <row r="837" spans="1:3" x14ac:dyDescent="0.35">
      <c r="A837" s="101" t="s">
        <v>916</v>
      </c>
      <c r="B837" s="101" t="s">
        <v>1374</v>
      </c>
      <c r="C837" s="101" t="s">
        <v>1926</v>
      </c>
    </row>
    <row r="838" spans="1:3" x14ac:dyDescent="0.35">
      <c r="A838" s="101" t="s">
        <v>917</v>
      </c>
      <c r="B838" s="101" t="s">
        <v>1380</v>
      </c>
      <c r="C838" s="101" t="s">
        <v>1926</v>
      </c>
    </row>
    <row r="839" spans="1:3" x14ac:dyDescent="0.35">
      <c r="A839" s="101" t="s">
        <v>918</v>
      </c>
      <c r="B839" s="101" t="s">
        <v>1293</v>
      </c>
      <c r="C839" s="101" t="s">
        <v>1926</v>
      </c>
    </row>
    <row r="840" spans="1:3" x14ac:dyDescent="0.35">
      <c r="A840" s="101" t="s">
        <v>919</v>
      </c>
      <c r="B840" s="101" t="s">
        <v>1512</v>
      </c>
      <c r="C840" s="101" t="s">
        <v>1925</v>
      </c>
    </row>
    <row r="841" spans="1:3" x14ac:dyDescent="0.35">
      <c r="A841" s="101" t="s">
        <v>920</v>
      </c>
      <c r="B841" s="101" t="s">
        <v>1652</v>
      </c>
      <c r="C841" s="101" t="s">
        <v>1925</v>
      </c>
    </row>
    <row r="842" spans="1:3" x14ac:dyDescent="0.35">
      <c r="A842" s="101" t="s">
        <v>921</v>
      </c>
      <c r="B842" s="101" t="s">
        <v>1646</v>
      </c>
      <c r="C842" s="101" t="s">
        <v>1925</v>
      </c>
    </row>
    <row r="843" spans="1:3" x14ac:dyDescent="0.35">
      <c r="A843" s="101" t="s">
        <v>922</v>
      </c>
      <c r="B843" s="101" t="s">
        <v>1727</v>
      </c>
      <c r="C843" s="101" t="s">
        <v>1926</v>
      </c>
    </row>
    <row r="844" spans="1:3" x14ac:dyDescent="0.35">
      <c r="A844" s="101" t="s">
        <v>923</v>
      </c>
      <c r="B844" s="101" t="s">
        <v>1641</v>
      </c>
      <c r="C844" s="101" t="s">
        <v>1927</v>
      </c>
    </row>
    <row r="845" spans="1:3" x14ac:dyDescent="0.35">
      <c r="A845" s="101" t="s">
        <v>924</v>
      </c>
      <c r="B845" s="101" t="s">
        <v>1486</v>
      </c>
      <c r="C845" s="101" t="s">
        <v>1927</v>
      </c>
    </row>
    <row r="846" spans="1:3" x14ac:dyDescent="0.35">
      <c r="A846" s="101" t="s">
        <v>925</v>
      </c>
      <c r="B846" s="101" t="s">
        <v>1369</v>
      </c>
      <c r="C846" s="101" t="s">
        <v>1925</v>
      </c>
    </row>
    <row r="847" spans="1:3" x14ac:dyDescent="0.35">
      <c r="A847" s="101" t="s">
        <v>926</v>
      </c>
      <c r="B847" s="101" t="s">
        <v>1520</v>
      </c>
      <c r="C847" s="101" t="s">
        <v>1925</v>
      </c>
    </row>
    <row r="848" spans="1:3" x14ac:dyDescent="0.35">
      <c r="A848" s="101" t="s">
        <v>927</v>
      </c>
      <c r="B848" s="101" t="s">
        <v>1425</v>
      </c>
      <c r="C848" s="101" t="s">
        <v>1927</v>
      </c>
    </row>
    <row r="849" spans="1:3" x14ac:dyDescent="0.35">
      <c r="A849" s="101" t="s">
        <v>928</v>
      </c>
      <c r="B849" s="101" t="s">
        <v>1242</v>
      </c>
      <c r="C849" s="101" t="s">
        <v>1925</v>
      </c>
    </row>
    <row r="850" spans="1:3" x14ac:dyDescent="0.35">
      <c r="A850" s="101" t="s">
        <v>929</v>
      </c>
      <c r="B850" s="101" t="s">
        <v>1624</v>
      </c>
      <c r="C850" s="101" t="s">
        <v>1925</v>
      </c>
    </row>
    <row r="851" spans="1:3" x14ac:dyDescent="0.35">
      <c r="A851" s="103"/>
      <c r="B851" s="103" t="s">
        <v>955</v>
      </c>
      <c r="C851" s="104"/>
    </row>
  </sheetData>
  <sheetProtection algorithmName="SHA-512" hashValue="j0EJ67vOeV1fG24Ej7T16KWPv0eW+il+sc6taeNZH/I04+rMXafDmbC5vMA7JJesIYZvw8KY47FJGZKXxwFaZA==" saltValue="h/YWgt2Aqk0IVpcenj6WVQ==" spinCount="100000" sheet="1" objects="1" scenarios="1" sort="0" autoFilter="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6"/>
  <sheetViews>
    <sheetView showGridLines="0" workbookViewId="0">
      <selection sqref="A1:K1"/>
    </sheetView>
  </sheetViews>
  <sheetFormatPr defaultRowHeight="14.5" x14ac:dyDescent="0.35"/>
  <cols>
    <col min="1" max="1" width="6.453125" customWidth="1"/>
    <col min="8" max="8" width="4" customWidth="1"/>
    <col min="9" max="9" width="3.26953125" customWidth="1"/>
    <col min="10" max="10" width="19.54296875" customWidth="1"/>
    <col min="12" max="13" width="9.1796875" style="9"/>
    <col min="14" max="14" width="14.7265625" hidden="1" customWidth="1"/>
    <col min="18" max="18" width="9.1796875" customWidth="1"/>
    <col min="19" max="19" width="12.7265625" hidden="1" customWidth="1"/>
    <col min="20" max="20" width="9.1796875" hidden="1" customWidth="1"/>
    <col min="21" max="23" width="9.1796875" customWidth="1"/>
  </cols>
  <sheetData>
    <row r="1" spans="1:20" ht="23.5" x14ac:dyDescent="0.55000000000000004">
      <c r="A1" s="144" t="s">
        <v>1938</v>
      </c>
      <c r="B1" s="145"/>
      <c r="C1" s="145"/>
      <c r="D1" s="145"/>
      <c r="E1" s="145"/>
      <c r="F1" s="145"/>
      <c r="G1" s="145"/>
      <c r="H1" s="145"/>
      <c r="I1" s="145"/>
      <c r="J1" s="145"/>
      <c r="K1" s="146"/>
      <c r="L1" s="77"/>
      <c r="M1" s="77"/>
    </row>
    <row r="2" spans="1:20" ht="23.5" x14ac:dyDescent="0.55000000000000004">
      <c r="A2" s="147" t="s">
        <v>1947</v>
      </c>
      <c r="B2" s="148"/>
      <c r="C2" s="148"/>
      <c r="D2" s="148"/>
      <c r="E2" s="148"/>
      <c r="F2" s="148"/>
      <c r="G2" s="148"/>
      <c r="H2" s="148"/>
      <c r="I2" s="148"/>
      <c r="J2" s="148"/>
      <c r="K2" s="149"/>
      <c r="L2" s="77"/>
      <c r="M2" s="77"/>
      <c r="N2" s="107"/>
    </row>
    <row r="3" spans="1:20" x14ac:dyDescent="0.35">
      <c r="A3" s="150" t="s">
        <v>1948</v>
      </c>
      <c r="B3" s="151"/>
      <c r="C3" s="151"/>
      <c r="D3" s="151"/>
      <c r="E3" s="151"/>
      <c r="F3" s="151"/>
      <c r="G3" s="151"/>
      <c r="H3" s="151"/>
      <c r="I3" s="151"/>
      <c r="J3" s="151"/>
      <c r="K3" s="152"/>
    </row>
    <row r="4" spans="1:20" ht="9" customHeight="1" x14ac:dyDescent="0.35">
      <c r="A4" s="78"/>
      <c r="B4" s="12"/>
      <c r="C4" s="12"/>
      <c r="D4" s="12"/>
      <c r="E4" s="12"/>
      <c r="F4" s="12"/>
      <c r="G4" s="12"/>
      <c r="H4" s="12"/>
      <c r="I4" s="12"/>
      <c r="J4" s="12"/>
      <c r="K4" s="79"/>
    </row>
    <row r="5" spans="1:20" x14ac:dyDescent="0.35">
      <c r="A5" s="153" t="s">
        <v>1941</v>
      </c>
      <c r="B5" s="154"/>
      <c r="C5" s="154"/>
      <c r="D5" s="154"/>
      <c r="E5" s="154"/>
      <c r="F5" s="154"/>
      <c r="G5" s="154"/>
      <c r="H5" s="154"/>
      <c r="I5" s="154"/>
      <c r="J5" s="154"/>
      <c r="K5" s="155"/>
      <c r="L5" s="80"/>
      <c r="M5" s="80"/>
      <c r="S5" t="s">
        <v>1926</v>
      </c>
      <c r="T5">
        <v>2.3E-2</v>
      </c>
    </row>
    <row r="6" spans="1:20" ht="15" thickBot="1" x14ac:dyDescent="0.4">
      <c r="A6" s="81"/>
      <c r="B6" s="9"/>
      <c r="C6" s="9"/>
      <c r="D6" s="9"/>
      <c r="E6" s="9"/>
      <c r="F6" s="9"/>
      <c r="G6" s="9"/>
      <c r="H6" s="9"/>
      <c r="I6" s="9"/>
      <c r="J6" s="9"/>
      <c r="K6" s="82"/>
      <c r="S6" t="s">
        <v>1927</v>
      </c>
      <c r="T6">
        <v>1.0500000000000001E-2</v>
      </c>
    </row>
    <row r="7" spans="1:20" ht="15" thickBot="1" x14ac:dyDescent="0.4">
      <c r="A7" s="81"/>
      <c r="B7" s="83" t="s">
        <v>1928</v>
      </c>
      <c r="C7" s="83"/>
      <c r="D7" s="83"/>
      <c r="E7" s="83"/>
      <c r="F7" s="83"/>
      <c r="G7" s="9"/>
      <c r="H7" s="12">
        <v>1</v>
      </c>
      <c r="I7" s="9"/>
      <c r="J7" s="124" t="str">
        <f>'Preliminary REAL EAV '!F10</f>
        <v/>
      </c>
      <c r="K7" s="82"/>
      <c r="S7" t="s">
        <v>1925</v>
      </c>
      <c r="T7">
        <v>0.03</v>
      </c>
    </row>
    <row r="8" spans="1:20" x14ac:dyDescent="0.35">
      <c r="A8" s="84"/>
      <c r="B8" s="85"/>
      <c r="C8" s="85"/>
      <c r="D8" s="85"/>
      <c r="E8" s="85"/>
      <c r="F8" s="85"/>
      <c r="G8" s="9"/>
      <c r="H8" s="12"/>
      <c r="I8" s="9"/>
      <c r="J8" s="9"/>
      <c r="K8" s="82"/>
    </row>
    <row r="9" spans="1:20" x14ac:dyDescent="0.35">
      <c r="A9" s="81"/>
      <c r="B9" s="83" t="s">
        <v>1942</v>
      </c>
      <c r="C9" s="83"/>
      <c r="D9" s="83"/>
      <c r="E9" s="83"/>
      <c r="F9" s="83"/>
      <c r="G9" s="9"/>
      <c r="H9" s="12">
        <v>2</v>
      </c>
      <c r="I9" s="9"/>
      <c r="J9" s="125" t="str">
        <f>IF(J7="Elementary",T5,IF(J7="High School",T6,IF(J7="Unit",T7,"")))</f>
        <v/>
      </c>
      <c r="K9" s="82"/>
    </row>
    <row r="10" spans="1:20" ht="15" thickBot="1" x14ac:dyDescent="0.4">
      <c r="A10" s="84"/>
      <c r="B10" s="85"/>
      <c r="C10" s="85"/>
      <c r="D10" s="85"/>
      <c r="E10" s="85"/>
      <c r="F10" s="85"/>
      <c r="G10" s="9"/>
      <c r="H10" s="12"/>
      <c r="I10" s="9"/>
      <c r="J10" s="9"/>
      <c r="K10" s="82"/>
    </row>
    <row r="11" spans="1:20" ht="15.75" customHeight="1" thickBot="1" x14ac:dyDescent="0.4">
      <c r="A11" s="81"/>
      <c r="B11" s="156" t="s">
        <v>1956</v>
      </c>
      <c r="C11" s="156"/>
      <c r="D11" s="156"/>
      <c r="E11" s="156"/>
      <c r="F11" s="156"/>
      <c r="G11" s="9"/>
      <c r="H11" s="12">
        <v>3</v>
      </c>
      <c r="I11" s="9"/>
      <c r="J11" s="126" t="e">
        <f>VLOOKUP(N12,'2019 Gen Auth Abate'!$B$6:$G$858,5,FALSE)</f>
        <v>#N/A</v>
      </c>
      <c r="K11" s="82"/>
    </row>
    <row r="12" spans="1:20" ht="15" thickBot="1" x14ac:dyDescent="0.4">
      <c r="A12" s="86"/>
      <c r="B12" s="156"/>
      <c r="C12" s="156"/>
      <c r="D12" s="156"/>
      <c r="E12" s="156"/>
      <c r="F12" s="156"/>
      <c r="G12" s="9"/>
      <c r="H12" s="12"/>
      <c r="I12" s="9"/>
      <c r="J12" s="9"/>
      <c r="K12" s="82"/>
      <c r="N12" s="112">
        <f>'Preliminary REAL EAV '!B6</f>
        <v>0</v>
      </c>
    </row>
    <row r="13" spans="1:20" x14ac:dyDescent="0.35">
      <c r="A13" s="84"/>
      <c r="B13" s="85"/>
      <c r="C13" s="85"/>
      <c r="D13" s="85"/>
      <c r="E13" s="85"/>
      <c r="F13" s="85"/>
      <c r="G13" s="9"/>
      <c r="H13" s="12"/>
      <c r="I13" s="9"/>
      <c r="J13" s="9"/>
      <c r="K13" s="82"/>
    </row>
    <row r="14" spans="1:20" x14ac:dyDescent="0.35">
      <c r="A14" s="81"/>
      <c r="B14" s="89" t="s">
        <v>1949</v>
      </c>
      <c r="C14" s="83"/>
      <c r="D14" s="83"/>
      <c r="E14" s="83"/>
      <c r="F14" s="83"/>
      <c r="G14" s="9"/>
      <c r="H14" s="12">
        <v>4</v>
      </c>
      <c r="I14" s="9"/>
      <c r="J14" s="128" t="str">
        <f>IFERROR(TRUNC(-J11/J9,0),"")</f>
        <v/>
      </c>
      <c r="K14" s="82"/>
    </row>
    <row r="15" spans="1:20" x14ac:dyDescent="0.35">
      <c r="A15" s="84"/>
      <c r="B15" s="85"/>
      <c r="C15" s="85"/>
      <c r="D15" s="85"/>
      <c r="E15" s="85"/>
      <c r="F15" s="85"/>
      <c r="G15" s="9"/>
      <c r="H15" s="12"/>
      <c r="I15" s="9"/>
      <c r="J15" s="9"/>
      <c r="K15" s="82"/>
    </row>
    <row r="16" spans="1:20" s="9" customFormat="1" ht="15" thickBot="1" x14ac:dyDescent="0.4">
      <c r="A16" s="90"/>
      <c r="B16" s="91"/>
      <c r="C16" s="91"/>
      <c r="D16" s="91"/>
      <c r="E16" s="91"/>
      <c r="F16" s="91"/>
      <c r="G16" s="91"/>
      <c r="H16" s="91"/>
      <c r="I16" s="91"/>
      <c r="J16" s="91"/>
      <c r="K16" s="92"/>
      <c r="N16"/>
      <c r="O16"/>
      <c r="P16"/>
      <c r="Q16"/>
      <c r="R16"/>
      <c r="S16"/>
      <c r="T16"/>
    </row>
  </sheetData>
  <sheetProtection algorithmName="SHA-512" hashValue="6UXkMGERwCJe7VZy8ItFo1SUBhDoZBgCP+sqXnBm+88TlrbDeEhfXTvtdeqpxr6yAu0VD6alO7ZVZkTXsPYa+A==" saltValue="U8/29jqRQcxIUaTz2YzwUA==" spinCount="100000" sheet="1" objects="1" scenarios="1"/>
  <mergeCells count="5">
    <mergeCell ref="A1:K1"/>
    <mergeCell ref="A2:K2"/>
    <mergeCell ref="A3:K3"/>
    <mergeCell ref="A5:K5"/>
    <mergeCell ref="B11:F12"/>
  </mergeCells>
  <dataValidations count="4">
    <dataValidation allowBlank="1" showInputMessage="1" showErrorMessage="1" prompt="This value is equal to the taxes abated in Line 3 divided by the assumed tax rate in Line 2." sqref="J14" xr:uid="{00000000-0002-0000-0200-000000000000}"/>
    <dataValidation allowBlank="1" showInputMessage="1" showErrorMessage="1" prompt="This value can be found in Column 2 of form PTAX-225-TA." sqref="J11" xr:uid="{00000000-0002-0000-0200-000001000000}"/>
    <dataValidation allowBlank="1" showInputMessage="1" showErrorMessage="1" prompt="Tax rates per 105 ILCS 5/18-8.15 (d) (B-5)._x000a_Elementary = 2.3%_x000a_High School = 1.05%_x000a_Unit = 3.0%" sqref="J9" xr:uid="{00000000-0002-0000-0200-000002000000}"/>
    <dataValidation allowBlank="1" showInputMessage="1" showErrorMessage="1" prompt="Selecting your district type will assign the tax rate utilized in calculating the General Authority Abatement EAV Adjustment._x000a__x000a_105 ILCS 5/18-8.15 (d) (B-5)" sqref="J7" xr:uid="{00000000-0002-0000-0200-000003000000}"/>
  </dataValidations>
  <pageMargins left="0.7" right="0.7" top="0.75" bottom="0.75" header="0.3" footer="0.3"/>
  <pageSetup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6"/>
  <sheetViews>
    <sheetView showGridLines="0" workbookViewId="0">
      <selection activeCell="P10" sqref="P10"/>
    </sheetView>
  </sheetViews>
  <sheetFormatPr defaultRowHeight="14.5" x14ac:dyDescent="0.35"/>
  <cols>
    <col min="1" max="1" width="6.453125" customWidth="1"/>
    <col min="8" max="8" width="4" customWidth="1"/>
    <col min="9" max="9" width="3.26953125" customWidth="1"/>
    <col min="10" max="10" width="19.54296875" customWidth="1"/>
    <col min="12" max="13" width="9.1796875" style="9"/>
    <col min="14" max="14" width="0" hidden="1" customWidth="1"/>
    <col min="18" max="18" width="9.1796875" customWidth="1"/>
    <col min="19" max="19" width="12.7265625" hidden="1" customWidth="1"/>
    <col min="20" max="20" width="9.1796875" hidden="1" customWidth="1"/>
    <col min="21" max="23" width="9.1796875" customWidth="1"/>
  </cols>
  <sheetData>
    <row r="1" spans="1:20" ht="23.5" x14ac:dyDescent="0.55000000000000004">
      <c r="A1" s="144" t="s">
        <v>1938</v>
      </c>
      <c r="B1" s="145"/>
      <c r="C1" s="145"/>
      <c r="D1" s="145"/>
      <c r="E1" s="145"/>
      <c r="F1" s="145"/>
      <c r="G1" s="145"/>
      <c r="H1" s="145"/>
      <c r="I1" s="145"/>
      <c r="J1" s="145"/>
      <c r="K1" s="146"/>
      <c r="L1" s="77"/>
      <c r="M1" s="77"/>
    </row>
    <row r="2" spans="1:20" ht="23.5" x14ac:dyDescent="0.55000000000000004">
      <c r="A2" s="147" t="s">
        <v>1939</v>
      </c>
      <c r="B2" s="148"/>
      <c r="C2" s="148"/>
      <c r="D2" s="148"/>
      <c r="E2" s="148"/>
      <c r="F2" s="148"/>
      <c r="G2" s="148"/>
      <c r="H2" s="148"/>
      <c r="I2" s="148"/>
      <c r="J2" s="148"/>
      <c r="K2" s="149"/>
      <c r="L2" s="77"/>
      <c r="M2" s="77"/>
    </row>
    <row r="3" spans="1:20" x14ac:dyDescent="0.35">
      <c r="A3" s="150" t="s">
        <v>1940</v>
      </c>
      <c r="B3" s="151"/>
      <c r="C3" s="151"/>
      <c r="D3" s="151"/>
      <c r="E3" s="151"/>
      <c r="F3" s="151"/>
      <c r="G3" s="151"/>
      <c r="H3" s="151"/>
      <c r="I3" s="151"/>
      <c r="J3" s="151"/>
      <c r="K3" s="152"/>
    </row>
    <row r="4" spans="1:20" ht="9" customHeight="1" x14ac:dyDescent="0.35">
      <c r="A4" s="78"/>
      <c r="B4" s="12"/>
      <c r="C4" s="12"/>
      <c r="D4" s="12"/>
      <c r="E4" s="12"/>
      <c r="F4" s="12"/>
      <c r="G4" s="12"/>
      <c r="H4" s="12"/>
      <c r="I4" s="12"/>
      <c r="J4" s="12"/>
      <c r="K4" s="79"/>
    </row>
    <row r="5" spans="1:20" x14ac:dyDescent="0.35">
      <c r="A5" s="153" t="s">
        <v>1941</v>
      </c>
      <c r="B5" s="154"/>
      <c r="C5" s="154"/>
      <c r="D5" s="154"/>
      <c r="E5" s="154"/>
      <c r="F5" s="154"/>
      <c r="G5" s="154"/>
      <c r="H5" s="154"/>
      <c r="I5" s="154"/>
      <c r="J5" s="154"/>
      <c r="K5" s="155"/>
      <c r="L5" s="80"/>
      <c r="M5" s="80"/>
      <c r="S5" t="s">
        <v>1926</v>
      </c>
      <c r="T5">
        <v>2.3E-2</v>
      </c>
    </row>
    <row r="6" spans="1:20" ht="15" thickBot="1" x14ac:dyDescent="0.4">
      <c r="A6" s="81"/>
      <c r="B6" s="9"/>
      <c r="C6" s="9"/>
      <c r="D6" s="9"/>
      <c r="E6" s="9"/>
      <c r="F6" s="9"/>
      <c r="G6" s="9"/>
      <c r="H6" s="9"/>
      <c r="I6" s="9"/>
      <c r="J6" s="9"/>
      <c r="K6" s="82"/>
      <c r="S6" t="s">
        <v>1927</v>
      </c>
      <c r="T6">
        <v>1.0500000000000001E-2</v>
      </c>
    </row>
    <row r="7" spans="1:20" ht="15" thickBot="1" x14ac:dyDescent="0.4">
      <c r="A7" s="81"/>
      <c r="B7" s="83" t="s">
        <v>1928</v>
      </c>
      <c r="C7" s="83"/>
      <c r="D7" s="83"/>
      <c r="E7" s="83"/>
      <c r="F7" s="83"/>
      <c r="G7" s="9"/>
      <c r="H7" s="12">
        <v>1</v>
      </c>
      <c r="I7" s="9"/>
      <c r="J7" s="124" t="str">
        <f>'Preliminary REAL EAV '!F10</f>
        <v/>
      </c>
      <c r="K7" s="82"/>
      <c r="S7" t="s">
        <v>1925</v>
      </c>
      <c r="T7">
        <v>0.03</v>
      </c>
    </row>
    <row r="8" spans="1:20" x14ac:dyDescent="0.35">
      <c r="A8" s="84"/>
      <c r="B8" s="85"/>
      <c r="C8" s="85"/>
      <c r="D8" s="85"/>
      <c r="E8" s="85"/>
      <c r="F8" s="85"/>
      <c r="G8" s="9"/>
      <c r="H8" s="12"/>
      <c r="I8" s="9"/>
      <c r="J8" s="9"/>
      <c r="K8" s="82"/>
    </row>
    <row r="9" spans="1:20" x14ac:dyDescent="0.35">
      <c r="A9" s="81"/>
      <c r="B9" s="83" t="s">
        <v>1942</v>
      </c>
      <c r="C9" s="83"/>
      <c r="D9" s="83"/>
      <c r="E9" s="83"/>
      <c r="F9" s="83"/>
      <c r="G9" s="9"/>
      <c r="H9" s="12">
        <v>2</v>
      </c>
      <c r="I9" s="9"/>
      <c r="J9" s="125" t="str">
        <f>IF(J7="Elementary",T5,IF(J7="High School",T6,IF(J7="Unit",T7,"")))</f>
        <v/>
      </c>
      <c r="K9" s="82"/>
    </row>
    <row r="10" spans="1:20" ht="15" thickBot="1" x14ac:dyDescent="0.4">
      <c r="A10" s="84"/>
      <c r="B10" s="85"/>
      <c r="C10" s="85"/>
      <c r="D10" s="85"/>
      <c r="E10" s="85"/>
      <c r="F10" s="85"/>
      <c r="G10" s="9"/>
      <c r="H10" s="12"/>
      <c r="I10" s="9"/>
      <c r="J10" s="9"/>
      <c r="K10" s="82"/>
    </row>
    <row r="11" spans="1:20" ht="15.75" customHeight="1" thickBot="1" x14ac:dyDescent="0.4">
      <c r="A11" s="81"/>
      <c r="B11" s="156" t="s">
        <v>1957</v>
      </c>
      <c r="C11" s="156"/>
      <c r="D11" s="156"/>
      <c r="E11" s="156"/>
      <c r="F11" s="156"/>
      <c r="G11" s="9"/>
      <c r="H11" s="12">
        <v>3</v>
      </c>
      <c r="I11" s="9"/>
      <c r="J11" s="126" t="e">
        <f>VLOOKUP(N16,'2019 Ent Zone Abate'!$D$7:$M$876,5,FALSE)</f>
        <v>#N/A</v>
      </c>
      <c r="K11" s="82"/>
    </row>
    <row r="12" spans="1:20" x14ac:dyDescent="0.35">
      <c r="A12" s="86"/>
      <c r="B12" s="156"/>
      <c r="C12" s="156"/>
      <c r="D12" s="156"/>
      <c r="E12" s="156"/>
      <c r="F12" s="156"/>
      <c r="G12" s="9"/>
      <c r="H12" s="12"/>
      <c r="I12" s="9"/>
      <c r="J12" s="9"/>
      <c r="K12" s="82"/>
    </row>
    <row r="13" spans="1:20" x14ac:dyDescent="0.35">
      <c r="A13" s="84"/>
      <c r="B13" s="85"/>
      <c r="C13" s="85"/>
      <c r="D13" s="85"/>
      <c r="E13" s="85"/>
      <c r="F13" s="85"/>
      <c r="G13" s="9"/>
      <c r="H13" s="12"/>
      <c r="I13" s="9"/>
      <c r="J13" s="9"/>
      <c r="K13" s="82"/>
    </row>
    <row r="14" spans="1:20" x14ac:dyDescent="0.35">
      <c r="A14" s="81"/>
      <c r="B14" s="83" t="s">
        <v>1943</v>
      </c>
      <c r="C14" s="83"/>
      <c r="D14" s="83"/>
      <c r="E14" s="83"/>
      <c r="F14" s="83"/>
      <c r="G14" s="9"/>
      <c r="H14" s="12">
        <v>4</v>
      </c>
      <c r="I14" s="9"/>
      <c r="J14" s="116">
        <f>IFERROR(ROUNDUP(J11/J9,0),0)</f>
        <v>0</v>
      </c>
      <c r="K14" s="82"/>
    </row>
    <row r="15" spans="1:20" ht="15" thickBot="1" x14ac:dyDescent="0.4">
      <c r="A15" s="84"/>
      <c r="B15" s="85"/>
      <c r="C15" s="85"/>
      <c r="D15" s="85"/>
      <c r="E15" s="85"/>
      <c r="F15" s="85"/>
      <c r="G15" s="9"/>
      <c r="H15" s="12"/>
      <c r="I15" s="9"/>
      <c r="J15" s="9"/>
      <c r="K15" s="82"/>
    </row>
    <row r="16" spans="1:20" s="9" customFormat="1" ht="15.75" customHeight="1" thickBot="1" x14ac:dyDescent="0.4">
      <c r="A16" s="81"/>
      <c r="B16" s="156" t="s">
        <v>1958</v>
      </c>
      <c r="C16" s="156"/>
      <c r="D16" s="156"/>
      <c r="E16" s="156"/>
      <c r="F16" s="156"/>
      <c r="H16" s="12">
        <v>5</v>
      </c>
      <c r="J16" s="126" t="e">
        <f>VLOOKUP(N16,'2019 Ent Zone Abate'!$D$7:$M$876,7,FALSE)</f>
        <v>#N/A</v>
      </c>
      <c r="K16" s="82"/>
      <c r="N16" s="107">
        <f>'Preliminary REAL EAV '!B6</f>
        <v>0</v>
      </c>
      <c r="O16"/>
      <c r="P16"/>
      <c r="Q16"/>
      <c r="R16"/>
      <c r="S16"/>
      <c r="T16"/>
    </row>
    <row r="17" spans="1:20" s="9" customFormat="1" x14ac:dyDescent="0.35">
      <c r="A17" s="86"/>
      <c r="B17" s="156"/>
      <c r="C17" s="156"/>
      <c r="D17" s="156"/>
      <c r="E17" s="156"/>
      <c r="F17" s="156"/>
      <c r="H17" s="12"/>
      <c r="K17" s="82"/>
      <c r="N17"/>
      <c r="O17"/>
      <c r="P17"/>
      <c r="Q17"/>
      <c r="R17"/>
      <c r="S17"/>
      <c r="T17"/>
    </row>
    <row r="18" spans="1:20" s="9" customFormat="1" x14ac:dyDescent="0.35">
      <c r="A18" s="84"/>
      <c r="B18" s="85"/>
      <c r="C18" s="85"/>
      <c r="D18" s="85"/>
      <c r="E18" s="85"/>
      <c r="F18" s="85"/>
      <c r="H18" s="12"/>
      <c r="K18" s="82"/>
      <c r="N18"/>
      <c r="O18"/>
      <c r="P18"/>
      <c r="Q18"/>
      <c r="R18"/>
      <c r="S18"/>
      <c r="T18"/>
    </row>
    <row r="19" spans="1:20" s="9" customFormat="1" ht="15" customHeight="1" x14ac:dyDescent="0.35">
      <c r="A19" s="81"/>
      <c r="B19" s="156" t="s">
        <v>1944</v>
      </c>
      <c r="C19" s="156"/>
      <c r="D19" s="156"/>
      <c r="E19" s="156"/>
      <c r="F19" s="156"/>
      <c r="H19" s="12">
        <v>6</v>
      </c>
      <c r="J19" s="87" t="e">
        <f>IF(J14&gt;J16,"Yes","No")</f>
        <v>#N/A</v>
      </c>
      <c r="K19" s="82"/>
      <c r="N19"/>
      <c r="O19"/>
      <c r="P19"/>
      <c r="Q19"/>
      <c r="R19"/>
      <c r="S19"/>
      <c r="T19"/>
    </row>
    <row r="20" spans="1:20" s="9" customFormat="1" x14ac:dyDescent="0.35">
      <c r="A20" s="86"/>
      <c r="B20" s="156"/>
      <c r="C20" s="156"/>
      <c r="D20" s="156"/>
      <c r="E20" s="156"/>
      <c r="F20" s="156"/>
      <c r="H20" s="12"/>
      <c r="K20" s="82"/>
      <c r="N20"/>
      <c r="O20"/>
      <c r="P20"/>
      <c r="Q20"/>
      <c r="R20"/>
      <c r="S20"/>
      <c r="T20"/>
    </row>
    <row r="21" spans="1:20" s="9" customFormat="1" x14ac:dyDescent="0.35">
      <c r="A21" s="84"/>
      <c r="B21" s="85"/>
      <c r="C21" s="85"/>
      <c r="D21" s="85"/>
      <c r="E21" s="85"/>
      <c r="F21" s="85"/>
      <c r="H21" s="12"/>
      <c r="K21" s="82"/>
      <c r="N21"/>
      <c r="O21"/>
      <c r="P21"/>
      <c r="Q21"/>
      <c r="R21"/>
      <c r="S21"/>
      <c r="T21"/>
    </row>
    <row r="22" spans="1:20" s="9" customFormat="1" ht="15.75" customHeight="1" thickBot="1" x14ac:dyDescent="0.4">
      <c r="A22" s="81"/>
      <c r="B22" s="157" t="s">
        <v>1945</v>
      </c>
      <c r="C22" s="157"/>
      <c r="D22" s="157"/>
      <c r="E22" s="157"/>
      <c r="F22" s="157"/>
      <c r="H22" s="12"/>
      <c r="K22" s="82"/>
      <c r="N22"/>
      <c r="O22"/>
      <c r="P22"/>
      <c r="Q22"/>
      <c r="R22"/>
      <c r="S22"/>
      <c r="T22"/>
    </row>
    <row r="23" spans="1:20" s="9" customFormat="1" ht="36.75" customHeight="1" thickBot="1" x14ac:dyDescent="0.4">
      <c r="A23" s="88"/>
      <c r="B23" s="157"/>
      <c r="C23" s="157"/>
      <c r="D23" s="157"/>
      <c r="E23" s="157"/>
      <c r="F23" s="157"/>
      <c r="H23" s="12">
        <v>7</v>
      </c>
      <c r="J23" s="127" t="e">
        <f>IF(J19="YES",J16-J14,0)</f>
        <v>#N/A</v>
      </c>
      <c r="K23" s="82"/>
      <c r="N23"/>
      <c r="O23"/>
      <c r="P23"/>
      <c r="Q23"/>
      <c r="R23"/>
      <c r="S23"/>
      <c r="T23"/>
    </row>
    <row r="24" spans="1:20" s="9" customFormat="1" x14ac:dyDescent="0.35">
      <c r="A24" s="84"/>
      <c r="B24" s="85"/>
      <c r="C24" s="85"/>
      <c r="D24" s="85"/>
      <c r="E24" s="85"/>
      <c r="F24" s="85"/>
      <c r="K24" s="82"/>
      <c r="N24"/>
      <c r="O24"/>
      <c r="P24"/>
      <c r="Q24"/>
      <c r="R24"/>
      <c r="S24"/>
      <c r="T24"/>
    </row>
    <row r="25" spans="1:20" s="9" customFormat="1" x14ac:dyDescent="0.35">
      <c r="A25" s="81"/>
      <c r="B25" s="89" t="s">
        <v>1946</v>
      </c>
      <c r="C25" s="85"/>
      <c r="D25" s="85"/>
      <c r="E25" s="85"/>
      <c r="F25" s="85"/>
      <c r="K25" s="82"/>
      <c r="N25"/>
      <c r="O25"/>
      <c r="P25"/>
      <c r="Q25"/>
      <c r="R25"/>
      <c r="S25"/>
      <c r="T25"/>
    </row>
    <row r="26" spans="1:20" s="9" customFormat="1" ht="15" thickBot="1" x14ac:dyDescent="0.4">
      <c r="A26" s="90"/>
      <c r="B26" s="91"/>
      <c r="C26" s="91"/>
      <c r="D26" s="91"/>
      <c r="E26" s="91"/>
      <c r="F26" s="91"/>
      <c r="G26" s="91"/>
      <c r="H26" s="91"/>
      <c r="I26" s="91"/>
      <c r="J26" s="91"/>
      <c r="K26" s="92"/>
      <c r="N26"/>
      <c r="O26"/>
      <c r="P26"/>
      <c r="Q26"/>
      <c r="R26"/>
      <c r="S26"/>
      <c r="T26"/>
    </row>
  </sheetData>
  <sheetProtection algorithmName="SHA-512" hashValue="/IFgTMlVvg/ClaXPt5A64H46MG9IFfe9Q7bvUBhgfqMq41NfsTayOuKPDZN6yPhkoQcNtt8dbs+EGXAzaXJVZw==" saltValue="hqH/u8CJpqDL49ApxGC+Pg==" spinCount="100000" sheet="1" objects="1" scenarios="1"/>
  <mergeCells count="8">
    <mergeCell ref="B16:F17"/>
    <mergeCell ref="B19:F20"/>
    <mergeCell ref="B22:F23"/>
    <mergeCell ref="A1:K1"/>
    <mergeCell ref="A2:K2"/>
    <mergeCell ref="A3:K3"/>
    <mergeCell ref="A5:K5"/>
    <mergeCell ref="B11:F12"/>
  </mergeCells>
  <dataValidations count="5">
    <dataValidation allowBlank="1" showInputMessage="1" showErrorMessage="1" prompt="This value can be found in Column 3a of form PTAX-225-EZA." sqref="J16" xr:uid="{00000000-0002-0000-0300-000000000000}"/>
    <dataValidation allowBlank="1" showInputMessage="1" showErrorMessage="1" prompt="This value is equal to the taxes abated in Line 3 divided by the assumed tax rate in Line 2." sqref="J14" xr:uid="{00000000-0002-0000-0300-000001000000}"/>
    <dataValidation allowBlank="1" showInputMessage="1" showErrorMessage="1" prompt="This value can be found in Column 4 of form PTAX-225-EZA." sqref="J11" xr:uid="{00000000-0002-0000-0300-000002000000}"/>
    <dataValidation allowBlank="1" showInputMessage="1" showErrorMessage="1" prompt="Tax rates per 105 ILCS 5/18-8.15 (d) (B-5)._x000a_Elementary = 2.3%_x000a_High School = 1.05%_x000a_Unit = 3.0%" sqref="J9" xr:uid="{00000000-0002-0000-0300-000003000000}"/>
    <dataValidation allowBlank="1" showInputMessage="1" showErrorMessage="1" prompt="Selecting your district type will assign the tax rate utilized in calculating the EZA EAV Adjustment._x000a__x000a_105 ILCS 5/18-8.15 (d) (B-5)" sqref="J7" xr:uid="{00000000-0002-0000-0300-000004000000}"/>
  </dataValidations>
  <pageMargins left="0.7" right="0.7" top="0.75" bottom="0.75" header="0.3" footer="0.3"/>
  <pageSetup scale="8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61"/>
  <sheetViews>
    <sheetView zoomScaleNormal="100" workbookViewId="0">
      <pane xSplit="3" ySplit="7" topLeftCell="D8" activePane="bottomRight" state="frozen"/>
      <selection sqref="A1:K1"/>
      <selection pane="topRight" sqref="A1:K1"/>
      <selection pane="bottomLeft" sqref="A1:K1"/>
      <selection pane="bottomRight" sqref="A1:K1"/>
    </sheetView>
  </sheetViews>
  <sheetFormatPr defaultColWidth="9.1796875" defaultRowHeight="14.5" x14ac:dyDescent="0.35"/>
  <cols>
    <col min="1" max="1" width="6.7265625" style="12" customWidth="1"/>
    <col min="2" max="2" width="14.7265625" style="11" customWidth="1"/>
    <col min="3" max="3" width="40.453125" style="11" bestFit="1" customWidth="1"/>
    <col min="4" max="4" width="14.26953125" style="9" bestFit="1" customWidth="1"/>
    <col min="5" max="5" width="16.7265625" style="17" customWidth="1"/>
    <col min="6" max="6" width="22.1796875" style="19" bestFit="1" customWidth="1"/>
    <col min="7" max="8" width="16.7265625" style="19" customWidth="1"/>
    <col min="9" max="9" width="18.7265625" style="19" bestFit="1" customWidth="1"/>
    <col min="10" max="12" width="9.1796875" style="19"/>
    <col min="13" max="14" width="9.1796875" style="8"/>
    <col min="15" max="16384" width="9.1796875" style="9"/>
  </cols>
  <sheetData>
    <row r="1" spans="1:9" ht="16.899999999999999" customHeight="1" x14ac:dyDescent="0.35">
      <c r="A1" s="6" t="s">
        <v>0</v>
      </c>
      <c r="B1" s="4"/>
      <c r="C1" s="4"/>
      <c r="D1" s="2"/>
      <c r="E1" s="18"/>
    </row>
    <row r="2" spans="1:9" x14ac:dyDescent="0.35">
      <c r="A2" s="10" t="s">
        <v>1965</v>
      </c>
    </row>
    <row r="3" spans="1:9" ht="16.899999999999999" customHeight="1" x14ac:dyDescent="0.35">
      <c r="A3" s="6" t="s">
        <v>1964</v>
      </c>
      <c r="B3" s="4"/>
      <c r="C3" s="4"/>
      <c r="D3" s="2"/>
      <c r="E3" s="158" t="s">
        <v>1971</v>
      </c>
    </row>
    <row r="4" spans="1:9" x14ac:dyDescent="0.35">
      <c r="A4" s="6"/>
      <c r="E4" s="158"/>
    </row>
    <row r="5" spans="1:9" ht="16.899999999999999" customHeight="1" x14ac:dyDescent="0.35">
      <c r="B5" s="4"/>
      <c r="C5" s="4"/>
      <c r="D5" s="2"/>
      <c r="E5" s="18"/>
    </row>
    <row r="6" spans="1:9" x14ac:dyDescent="0.35">
      <c r="B6" s="11">
        <v>1</v>
      </c>
      <c r="C6" s="11">
        <f>B6+1</f>
        <v>2</v>
      </c>
      <c r="D6" s="11">
        <f t="shared" ref="D6:I6" si="0">C6+1</f>
        <v>3</v>
      </c>
      <c r="E6" s="11">
        <v>4</v>
      </c>
      <c r="F6" s="11">
        <f t="shared" si="0"/>
        <v>5</v>
      </c>
      <c r="G6" s="11">
        <f t="shared" si="0"/>
        <v>6</v>
      </c>
      <c r="H6" s="11">
        <f t="shared" si="0"/>
        <v>7</v>
      </c>
      <c r="I6" s="11">
        <f t="shared" si="0"/>
        <v>8</v>
      </c>
    </row>
    <row r="7" spans="1:9" ht="29" x14ac:dyDescent="0.35">
      <c r="A7" s="13" t="s">
        <v>1</v>
      </c>
      <c r="B7" s="14" t="s">
        <v>956</v>
      </c>
      <c r="C7" s="14" t="s">
        <v>957</v>
      </c>
      <c r="D7" s="14" t="s">
        <v>958</v>
      </c>
      <c r="E7" s="137" t="s">
        <v>1963</v>
      </c>
      <c r="F7" s="136" t="s">
        <v>1966</v>
      </c>
      <c r="G7" s="136" t="s">
        <v>1967</v>
      </c>
      <c r="H7" s="136" t="s">
        <v>1968</v>
      </c>
      <c r="I7" s="136" t="s">
        <v>1969</v>
      </c>
    </row>
    <row r="8" spans="1:9" x14ac:dyDescent="0.35">
      <c r="A8" s="15">
        <v>1</v>
      </c>
      <c r="B8" s="16" t="s">
        <v>478</v>
      </c>
      <c r="C8" s="16" t="s">
        <v>959</v>
      </c>
      <c r="D8" s="16" t="s">
        <v>42</v>
      </c>
      <c r="E8" s="20">
        <v>31284849</v>
      </c>
      <c r="F8" s="19">
        <f t="shared" ref="F8:F71" si="1">-VLOOKUP(B8,GenAuth,6,FALSE)</f>
        <v>0</v>
      </c>
      <c r="G8" s="19">
        <f t="shared" ref="G8:G71" si="2">VLOOKUP(B8,EZA,9,FALSE)</f>
        <v>0</v>
      </c>
      <c r="H8" s="19">
        <v>0</v>
      </c>
      <c r="I8" s="19">
        <v>0</v>
      </c>
    </row>
    <row r="9" spans="1:9" x14ac:dyDescent="0.35">
      <c r="A9" s="15">
        <v>2</v>
      </c>
      <c r="B9" s="16" t="s">
        <v>256</v>
      </c>
      <c r="C9" s="16" t="s">
        <v>960</v>
      </c>
      <c r="D9" s="16" t="s">
        <v>17</v>
      </c>
      <c r="E9" s="20">
        <v>26323436</v>
      </c>
      <c r="F9" s="19">
        <f t="shared" si="1"/>
        <v>0</v>
      </c>
      <c r="G9" s="19">
        <f t="shared" si="2"/>
        <v>0</v>
      </c>
      <c r="H9" s="19">
        <v>0</v>
      </c>
      <c r="I9" s="19">
        <v>0</v>
      </c>
    </row>
    <row r="10" spans="1:9" x14ac:dyDescent="0.35">
      <c r="A10" s="15">
        <v>3</v>
      </c>
      <c r="B10" s="16" t="s">
        <v>479</v>
      </c>
      <c r="C10" s="16" t="s">
        <v>961</v>
      </c>
      <c r="D10" s="16" t="s">
        <v>42</v>
      </c>
      <c r="E10" s="20">
        <v>23693137</v>
      </c>
      <c r="F10" s="19">
        <f t="shared" si="1"/>
        <v>0</v>
      </c>
      <c r="G10" s="19">
        <f t="shared" si="2"/>
        <v>0</v>
      </c>
      <c r="H10" s="19">
        <v>0</v>
      </c>
      <c r="I10" s="19">
        <v>0</v>
      </c>
    </row>
    <row r="11" spans="1:9" x14ac:dyDescent="0.35">
      <c r="A11" s="15">
        <v>4</v>
      </c>
      <c r="B11" s="16" t="s">
        <v>277</v>
      </c>
      <c r="C11" s="16" t="s">
        <v>962</v>
      </c>
      <c r="D11" s="16" t="s">
        <v>17</v>
      </c>
      <c r="E11" s="20">
        <v>120406694</v>
      </c>
      <c r="F11" s="19">
        <f t="shared" si="1"/>
        <v>0</v>
      </c>
      <c r="G11" s="19">
        <f t="shared" si="2"/>
        <v>0</v>
      </c>
      <c r="H11" s="19">
        <v>0</v>
      </c>
      <c r="I11" s="19">
        <v>-849651</v>
      </c>
    </row>
    <row r="12" spans="1:9" x14ac:dyDescent="0.35">
      <c r="A12" s="15">
        <v>5</v>
      </c>
      <c r="B12" s="16" t="s">
        <v>576</v>
      </c>
      <c r="C12" s="16" t="s">
        <v>963</v>
      </c>
      <c r="D12" s="16" t="s">
        <v>51</v>
      </c>
      <c r="E12" s="20">
        <v>52674020</v>
      </c>
      <c r="F12" s="19">
        <f t="shared" si="1"/>
        <v>0</v>
      </c>
      <c r="G12" s="19">
        <f t="shared" si="2"/>
        <v>0</v>
      </c>
      <c r="H12" s="19">
        <v>0</v>
      </c>
      <c r="I12" s="19">
        <v>0</v>
      </c>
    </row>
    <row r="13" spans="1:9" x14ac:dyDescent="0.35">
      <c r="A13" s="15">
        <v>6</v>
      </c>
      <c r="B13" s="16" t="s">
        <v>646</v>
      </c>
      <c r="C13" s="16" t="s">
        <v>964</v>
      </c>
      <c r="D13" s="16" t="s">
        <v>58</v>
      </c>
      <c r="E13" s="20">
        <v>22678600</v>
      </c>
      <c r="F13" s="19">
        <f t="shared" si="1"/>
        <v>0</v>
      </c>
      <c r="G13" s="19">
        <f t="shared" si="2"/>
        <v>0</v>
      </c>
      <c r="H13" s="19">
        <v>0</v>
      </c>
      <c r="I13" s="19">
        <v>0</v>
      </c>
    </row>
    <row r="14" spans="1:9" x14ac:dyDescent="0.35">
      <c r="A14" s="15">
        <v>7</v>
      </c>
      <c r="B14" s="16" t="s">
        <v>218</v>
      </c>
      <c r="C14" s="16" t="s">
        <v>965</v>
      </c>
      <c r="D14" s="16" t="s">
        <v>17</v>
      </c>
      <c r="E14" s="20">
        <v>314854476</v>
      </c>
      <c r="F14" s="19">
        <f t="shared" si="1"/>
        <v>0</v>
      </c>
      <c r="G14" s="19">
        <f t="shared" si="2"/>
        <v>0</v>
      </c>
      <c r="H14" s="19">
        <v>0</v>
      </c>
      <c r="I14" s="19">
        <v>0</v>
      </c>
    </row>
    <row r="15" spans="1:9" x14ac:dyDescent="0.35">
      <c r="A15" s="15">
        <v>8</v>
      </c>
      <c r="B15" s="16" t="s">
        <v>639</v>
      </c>
      <c r="C15" s="16" t="s">
        <v>966</v>
      </c>
      <c r="D15" s="16" t="s">
        <v>58</v>
      </c>
      <c r="E15" s="20">
        <v>8759244</v>
      </c>
      <c r="F15" s="19">
        <f t="shared" si="1"/>
        <v>0</v>
      </c>
      <c r="G15" s="19">
        <f t="shared" si="2"/>
        <v>0</v>
      </c>
      <c r="H15" s="19">
        <v>0</v>
      </c>
      <c r="I15" s="19">
        <v>0</v>
      </c>
    </row>
    <row r="16" spans="1:9" x14ac:dyDescent="0.35">
      <c r="A16" s="15">
        <v>9</v>
      </c>
      <c r="B16" s="16" t="s">
        <v>724</v>
      </c>
      <c r="C16" s="16" t="s">
        <v>967</v>
      </c>
      <c r="D16" s="16" t="s">
        <v>72</v>
      </c>
      <c r="E16" s="20">
        <v>664028815</v>
      </c>
      <c r="F16" s="19">
        <f t="shared" si="1"/>
        <v>0</v>
      </c>
      <c r="G16" s="19">
        <f t="shared" si="2"/>
        <v>0</v>
      </c>
      <c r="H16" s="19">
        <v>0</v>
      </c>
      <c r="I16" s="19">
        <v>0</v>
      </c>
    </row>
    <row r="17" spans="1:9" x14ac:dyDescent="0.35">
      <c r="A17" s="15">
        <v>10</v>
      </c>
      <c r="B17" s="16" t="s">
        <v>725</v>
      </c>
      <c r="C17" s="16" t="s">
        <v>968</v>
      </c>
      <c r="D17" s="16" t="s">
        <v>72</v>
      </c>
      <c r="E17" s="20">
        <v>310181310</v>
      </c>
      <c r="F17" s="19">
        <f t="shared" si="1"/>
        <v>0</v>
      </c>
      <c r="G17" s="19">
        <f t="shared" si="2"/>
        <v>-1503161</v>
      </c>
      <c r="H17" s="19">
        <v>0</v>
      </c>
      <c r="I17" s="19">
        <v>0</v>
      </c>
    </row>
    <row r="18" spans="1:9" x14ac:dyDescent="0.35">
      <c r="A18" s="15">
        <v>11</v>
      </c>
      <c r="B18" s="16" t="s">
        <v>712</v>
      </c>
      <c r="C18" s="16" t="s">
        <v>969</v>
      </c>
      <c r="D18" s="16" t="s">
        <v>70</v>
      </c>
      <c r="E18" s="20">
        <v>26206965</v>
      </c>
      <c r="F18" s="19">
        <f t="shared" si="1"/>
        <v>0</v>
      </c>
      <c r="G18" s="19">
        <f t="shared" si="2"/>
        <v>0</v>
      </c>
      <c r="H18" s="19">
        <v>0</v>
      </c>
      <c r="I18" s="19">
        <v>0</v>
      </c>
    </row>
    <row r="19" spans="1:9" x14ac:dyDescent="0.35">
      <c r="A19" s="15">
        <v>12</v>
      </c>
      <c r="B19" s="16" t="s">
        <v>280</v>
      </c>
      <c r="C19" s="16" t="s">
        <v>970</v>
      </c>
      <c r="D19" s="16" t="s">
        <v>17</v>
      </c>
      <c r="E19" s="20">
        <v>128169171</v>
      </c>
      <c r="F19" s="19">
        <f t="shared" si="1"/>
        <v>0</v>
      </c>
      <c r="G19" s="19">
        <f t="shared" si="2"/>
        <v>0</v>
      </c>
      <c r="H19" s="19">
        <v>0</v>
      </c>
      <c r="I19" s="19">
        <v>-1752878</v>
      </c>
    </row>
    <row r="20" spans="1:9" x14ac:dyDescent="0.35">
      <c r="A20" s="15">
        <v>13</v>
      </c>
      <c r="B20" s="16" t="s">
        <v>255</v>
      </c>
      <c r="C20" s="16" t="s">
        <v>971</v>
      </c>
      <c r="D20" s="16" t="s">
        <v>17</v>
      </c>
      <c r="E20" s="20">
        <v>107462087</v>
      </c>
      <c r="F20" s="19">
        <f t="shared" si="1"/>
        <v>0</v>
      </c>
      <c r="G20" s="19">
        <f t="shared" si="2"/>
        <v>0</v>
      </c>
      <c r="H20" s="19">
        <v>0</v>
      </c>
      <c r="I20" s="19">
        <v>0</v>
      </c>
    </row>
    <row r="21" spans="1:9" x14ac:dyDescent="0.35">
      <c r="A21" s="15">
        <v>14</v>
      </c>
      <c r="B21" s="16" t="s">
        <v>244</v>
      </c>
      <c r="C21" s="16" t="s">
        <v>972</v>
      </c>
      <c r="D21" s="16" t="s">
        <v>17</v>
      </c>
      <c r="E21" s="20">
        <v>635055486</v>
      </c>
      <c r="F21" s="19">
        <f t="shared" si="1"/>
        <v>0</v>
      </c>
      <c r="G21" s="19">
        <f t="shared" si="2"/>
        <v>0</v>
      </c>
      <c r="H21" s="19">
        <v>0</v>
      </c>
      <c r="I21" s="19">
        <v>0</v>
      </c>
    </row>
    <row r="22" spans="1:9" x14ac:dyDescent="0.35">
      <c r="A22" s="15">
        <v>15</v>
      </c>
      <c r="B22" s="16" t="s">
        <v>214</v>
      </c>
      <c r="C22" s="16" t="s">
        <v>973</v>
      </c>
      <c r="D22" s="16" t="s">
        <v>17</v>
      </c>
      <c r="E22" s="20">
        <v>242935663</v>
      </c>
      <c r="F22" s="19">
        <f t="shared" si="1"/>
        <v>0</v>
      </c>
      <c r="G22" s="19">
        <f t="shared" si="2"/>
        <v>0</v>
      </c>
      <c r="H22" s="19">
        <v>0</v>
      </c>
      <c r="I22" s="19">
        <v>0</v>
      </c>
    </row>
    <row r="23" spans="1:9" x14ac:dyDescent="0.35">
      <c r="A23" s="15">
        <v>16</v>
      </c>
      <c r="B23" s="16" t="s">
        <v>282</v>
      </c>
      <c r="C23" s="16" t="s">
        <v>974</v>
      </c>
      <c r="D23" s="16" t="s">
        <v>17</v>
      </c>
      <c r="E23" s="20">
        <v>373611704</v>
      </c>
      <c r="F23" s="19">
        <f t="shared" si="1"/>
        <v>0</v>
      </c>
      <c r="G23" s="19">
        <f t="shared" si="2"/>
        <v>0</v>
      </c>
      <c r="H23" s="19">
        <v>0</v>
      </c>
      <c r="I23" s="19">
        <v>-4502544</v>
      </c>
    </row>
    <row r="24" spans="1:9" x14ac:dyDescent="0.35">
      <c r="A24" s="15">
        <v>17</v>
      </c>
      <c r="B24" s="16" t="s">
        <v>234</v>
      </c>
      <c r="C24" s="16" t="s">
        <v>975</v>
      </c>
      <c r="D24" s="16" t="s">
        <v>17</v>
      </c>
      <c r="E24" s="20">
        <v>401467992</v>
      </c>
      <c r="F24" s="19">
        <f t="shared" si="1"/>
        <v>0</v>
      </c>
      <c r="G24" s="19">
        <f t="shared" si="2"/>
        <v>0</v>
      </c>
      <c r="H24" s="19">
        <v>0</v>
      </c>
      <c r="I24" s="19">
        <v>0</v>
      </c>
    </row>
    <row r="25" spans="1:9" x14ac:dyDescent="0.35">
      <c r="A25" s="15">
        <v>18</v>
      </c>
      <c r="B25" s="16" t="s">
        <v>267</v>
      </c>
      <c r="C25" s="16" t="s">
        <v>976</v>
      </c>
      <c r="D25" s="16" t="s">
        <v>17</v>
      </c>
      <c r="E25" s="20">
        <v>233731713</v>
      </c>
      <c r="F25" s="19">
        <f t="shared" si="1"/>
        <v>0</v>
      </c>
      <c r="G25" s="19">
        <f t="shared" si="2"/>
        <v>0</v>
      </c>
      <c r="H25" s="19">
        <v>0</v>
      </c>
      <c r="I25" s="19">
        <v>0</v>
      </c>
    </row>
    <row r="26" spans="1:9" x14ac:dyDescent="0.35">
      <c r="A26" s="15">
        <v>19</v>
      </c>
      <c r="B26" s="16" t="s">
        <v>239</v>
      </c>
      <c r="C26" s="16" t="s">
        <v>977</v>
      </c>
      <c r="D26" s="16" t="s">
        <v>17</v>
      </c>
      <c r="E26" s="20">
        <v>75673657</v>
      </c>
      <c r="F26" s="19">
        <f t="shared" si="1"/>
        <v>0</v>
      </c>
      <c r="G26" s="19">
        <f t="shared" si="2"/>
        <v>0</v>
      </c>
      <c r="H26" s="19">
        <v>0</v>
      </c>
      <c r="I26" s="19">
        <v>0</v>
      </c>
    </row>
    <row r="27" spans="1:9" x14ac:dyDescent="0.35">
      <c r="A27" s="15">
        <v>20</v>
      </c>
      <c r="B27" s="16" t="s">
        <v>231</v>
      </c>
      <c r="C27" s="16" t="s">
        <v>978</v>
      </c>
      <c r="D27" s="16" t="s">
        <v>17</v>
      </c>
      <c r="E27" s="20">
        <v>435008965</v>
      </c>
      <c r="F27" s="19">
        <f t="shared" si="1"/>
        <v>0</v>
      </c>
      <c r="G27" s="19">
        <f t="shared" si="2"/>
        <v>0</v>
      </c>
      <c r="H27" s="19">
        <v>0</v>
      </c>
      <c r="I27" s="19">
        <v>0</v>
      </c>
    </row>
    <row r="28" spans="1:9" x14ac:dyDescent="0.35">
      <c r="A28" s="15">
        <v>21</v>
      </c>
      <c r="B28" s="16" t="s">
        <v>249</v>
      </c>
      <c r="C28" s="16" t="s">
        <v>979</v>
      </c>
      <c r="D28" s="16" t="s">
        <v>17</v>
      </c>
      <c r="E28" s="20">
        <v>120433453</v>
      </c>
      <c r="F28" s="19">
        <f t="shared" si="1"/>
        <v>0</v>
      </c>
      <c r="G28" s="19">
        <f t="shared" si="2"/>
        <v>0</v>
      </c>
      <c r="H28" s="19">
        <v>0</v>
      </c>
      <c r="I28" s="19">
        <v>-533716</v>
      </c>
    </row>
    <row r="29" spans="1:9" x14ac:dyDescent="0.35">
      <c r="A29" s="15">
        <v>22</v>
      </c>
      <c r="B29" s="16" t="s">
        <v>238</v>
      </c>
      <c r="C29" s="16" t="s">
        <v>980</v>
      </c>
      <c r="D29" s="16" t="s">
        <v>17</v>
      </c>
      <c r="E29" s="20">
        <v>603626286</v>
      </c>
      <c r="F29" s="19">
        <f t="shared" si="1"/>
        <v>0</v>
      </c>
      <c r="G29" s="19">
        <f t="shared" si="2"/>
        <v>0</v>
      </c>
      <c r="H29" s="19">
        <v>0</v>
      </c>
      <c r="I29" s="19">
        <v>0</v>
      </c>
    </row>
    <row r="30" spans="1:9" x14ac:dyDescent="0.35">
      <c r="A30" s="15">
        <v>23</v>
      </c>
      <c r="B30" s="16" t="s">
        <v>268</v>
      </c>
      <c r="C30" s="16" t="s">
        <v>981</v>
      </c>
      <c r="D30" s="16" t="s">
        <v>17</v>
      </c>
      <c r="E30" s="20">
        <v>179357827</v>
      </c>
      <c r="F30" s="19">
        <f t="shared" si="1"/>
        <v>0</v>
      </c>
      <c r="G30" s="19">
        <f t="shared" si="2"/>
        <v>0</v>
      </c>
      <c r="H30" s="19">
        <v>0</v>
      </c>
      <c r="I30" s="19">
        <v>-2664343</v>
      </c>
    </row>
    <row r="31" spans="1:9" x14ac:dyDescent="0.35">
      <c r="A31" s="15">
        <v>24</v>
      </c>
      <c r="B31" s="16" t="s">
        <v>281</v>
      </c>
      <c r="C31" s="16" t="s">
        <v>982</v>
      </c>
      <c r="D31" s="16" t="s">
        <v>17</v>
      </c>
      <c r="E31" s="20">
        <v>395307981</v>
      </c>
      <c r="F31" s="19">
        <f t="shared" si="1"/>
        <v>0</v>
      </c>
      <c r="G31" s="19">
        <f t="shared" si="2"/>
        <v>0</v>
      </c>
      <c r="H31" s="19">
        <v>0</v>
      </c>
      <c r="I31" s="19">
        <v>-4163622</v>
      </c>
    </row>
    <row r="32" spans="1:9" x14ac:dyDescent="0.35">
      <c r="A32" s="15">
        <v>25</v>
      </c>
      <c r="B32" s="16" t="s">
        <v>187</v>
      </c>
      <c r="C32" s="16" t="s">
        <v>983</v>
      </c>
      <c r="D32" s="16" t="s">
        <v>17</v>
      </c>
      <c r="E32" s="20">
        <v>933614521</v>
      </c>
      <c r="F32" s="19">
        <f t="shared" si="1"/>
        <v>0</v>
      </c>
      <c r="G32" s="19">
        <f t="shared" si="2"/>
        <v>0</v>
      </c>
      <c r="H32" s="19">
        <v>0</v>
      </c>
      <c r="I32" s="19">
        <v>0</v>
      </c>
    </row>
    <row r="33" spans="1:9" x14ac:dyDescent="0.35">
      <c r="A33" s="15">
        <v>26</v>
      </c>
      <c r="B33" s="16" t="s">
        <v>248</v>
      </c>
      <c r="C33" s="16" t="s">
        <v>984</v>
      </c>
      <c r="D33" s="16" t="s">
        <v>17</v>
      </c>
      <c r="E33" s="20">
        <v>413490449</v>
      </c>
      <c r="F33" s="19">
        <f t="shared" si="1"/>
        <v>0</v>
      </c>
      <c r="G33" s="19">
        <f t="shared" si="2"/>
        <v>0</v>
      </c>
      <c r="H33" s="19">
        <v>0</v>
      </c>
      <c r="I33" s="19">
        <v>0</v>
      </c>
    </row>
    <row r="34" spans="1:9" x14ac:dyDescent="0.35">
      <c r="A34" s="15">
        <v>27</v>
      </c>
      <c r="B34" s="16" t="s">
        <v>315</v>
      </c>
      <c r="C34" s="16" t="s">
        <v>985</v>
      </c>
      <c r="D34" s="16" t="s">
        <v>17</v>
      </c>
      <c r="E34" s="20">
        <v>413490449</v>
      </c>
      <c r="F34" s="19">
        <f t="shared" si="1"/>
        <v>0</v>
      </c>
      <c r="G34" s="19">
        <f t="shared" si="2"/>
        <v>0</v>
      </c>
      <c r="H34" s="19">
        <v>0</v>
      </c>
      <c r="I34" s="19">
        <v>0</v>
      </c>
    </row>
    <row r="35" spans="1:9" x14ac:dyDescent="0.35">
      <c r="A35" s="15">
        <v>28</v>
      </c>
      <c r="B35" s="16" t="s">
        <v>190</v>
      </c>
      <c r="C35" s="16" t="s">
        <v>986</v>
      </c>
      <c r="D35" s="16" t="s">
        <v>17</v>
      </c>
      <c r="E35" s="20">
        <v>367618465</v>
      </c>
      <c r="F35" s="19">
        <f t="shared" si="1"/>
        <v>0</v>
      </c>
      <c r="G35" s="19">
        <f t="shared" si="2"/>
        <v>0</v>
      </c>
      <c r="H35" s="19">
        <v>0</v>
      </c>
      <c r="I35" s="19">
        <v>0</v>
      </c>
    </row>
    <row r="36" spans="1:9" x14ac:dyDescent="0.35">
      <c r="A36" s="15">
        <v>29</v>
      </c>
      <c r="B36" s="16" t="s">
        <v>245</v>
      </c>
      <c r="C36" s="16" t="s">
        <v>987</v>
      </c>
      <c r="D36" s="16" t="s">
        <v>17</v>
      </c>
      <c r="E36" s="20">
        <v>808651176</v>
      </c>
      <c r="F36" s="19">
        <f t="shared" si="1"/>
        <v>0</v>
      </c>
      <c r="G36" s="19">
        <f t="shared" si="2"/>
        <v>0</v>
      </c>
      <c r="H36" s="19">
        <v>0</v>
      </c>
      <c r="I36" s="19">
        <v>0</v>
      </c>
    </row>
    <row r="37" spans="1:9" x14ac:dyDescent="0.35">
      <c r="A37" s="15">
        <v>30</v>
      </c>
      <c r="B37" s="16" t="s">
        <v>228</v>
      </c>
      <c r="C37" s="16" t="s">
        <v>988</v>
      </c>
      <c r="D37" s="16" t="s">
        <v>17</v>
      </c>
      <c r="E37" s="20">
        <v>1692471417</v>
      </c>
      <c r="F37" s="19">
        <f t="shared" si="1"/>
        <v>0</v>
      </c>
      <c r="G37" s="19">
        <f t="shared" si="2"/>
        <v>0</v>
      </c>
      <c r="H37" s="19">
        <v>0</v>
      </c>
      <c r="I37" s="19">
        <v>0</v>
      </c>
    </row>
    <row r="38" spans="1:9" x14ac:dyDescent="0.35">
      <c r="A38" s="15">
        <v>31</v>
      </c>
      <c r="B38" s="16" t="s">
        <v>262</v>
      </c>
      <c r="C38" s="16" t="s">
        <v>989</v>
      </c>
      <c r="D38" s="16" t="s">
        <v>17</v>
      </c>
      <c r="E38" s="20">
        <v>251139414</v>
      </c>
      <c r="F38" s="19">
        <f t="shared" si="1"/>
        <v>0</v>
      </c>
      <c r="G38" s="19">
        <f t="shared" si="2"/>
        <v>0</v>
      </c>
      <c r="H38" s="19">
        <v>0</v>
      </c>
      <c r="I38" s="19">
        <v>0</v>
      </c>
    </row>
    <row r="39" spans="1:9" x14ac:dyDescent="0.35">
      <c r="A39" s="15">
        <v>32</v>
      </c>
      <c r="B39" s="16" t="s">
        <v>291</v>
      </c>
      <c r="C39" s="16" t="s">
        <v>990</v>
      </c>
      <c r="D39" s="16" t="s">
        <v>17</v>
      </c>
      <c r="E39" s="20">
        <v>2249568733</v>
      </c>
      <c r="F39" s="19">
        <f t="shared" si="1"/>
        <v>0</v>
      </c>
      <c r="G39" s="19">
        <f t="shared" si="2"/>
        <v>0</v>
      </c>
      <c r="H39" s="19">
        <v>0</v>
      </c>
      <c r="I39" s="19">
        <v>0</v>
      </c>
    </row>
    <row r="40" spans="1:9" x14ac:dyDescent="0.35">
      <c r="A40" s="15">
        <v>33</v>
      </c>
      <c r="B40" s="16" t="s">
        <v>278</v>
      </c>
      <c r="C40" s="16" t="s">
        <v>991</v>
      </c>
      <c r="D40" s="16" t="s">
        <v>17</v>
      </c>
      <c r="E40" s="20">
        <v>291944819</v>
      </c>
      <c r="F40" s="19">
        <f t="shared" si="1"/>
        <v>0</v>
      </c>
      <c r="G40" s="19">
        <f t="shared" si="2"/>
        <v>0</v>
      </c>
      <c r="H40" s="19">
        <v>0</v>
      </c>
      <c r="I40" s="19">
        <v>0</v>
      </c>
    </row>
    <row r="41" spans="1:9" x14ac:dyDescent="0.35">
      <c r="A41" s="15">
        <v>34</v>
      </c>
      <c r="B41" s="16" t="s">
        <v>213</v>
      </c>
      <c r="C41" s="16" t="s">
        <v>992</v>
      </c>
      <c r="D41" s="16" t="s">
        <v>17</v>
      </c>
      <c r="E41" s="20">
        <v>379876374</v>
      </c>
      <c r="F41" s="19">
        <f t="shared" si="1"/>
        <v>0</v>
      </c>
      <c r="G41" s="19">
        <f t="shared" si="2"/>
        <v>0</v>
      </c>
      <c r="H41" s="19">
        <v>0</v>
      </c>
      <c r="I41" s="19">
        <v>0</v>
      </c>
    </row>
    <row r="42" spans="1:9" x14ac:dyDescent="0.35">
      <c r="A42" s="15">
        <v>35</v>
      </c>
      <c r="B42" s="16" t="s">
        <v>220</v>
      </c>
      <c r="C42" s="16" t="s">
        <v>993</v>
      </c>
      <c r="D42" s="16" t="s">
        <v>17</v>
      </c>
      <c r="E42" s="20">
        <v>557097316</v>
      </c>
      <c r="F42" s="19">
        <f t="shared" si="1"/>
        <v>0</v>
      </c>
      <c r="G42" s="19">
        <f t="shared" si="2"/>
        <v>0</v>
      </c>
      <c r="H42" s="19">
        <v>0</v>
      </c>
      <c r="I42" s="19">
        <v>0</v>
      </c>
    </row>
    <row r="43" spans="1:9" x14ac:dyDescent="0.35">
      <c r="A43" s="15">
        <v>36</v>
      </c>
      <c r="B43" s="16" t="s">
        <v>227</v>
      </c>
      <c r="C43" s="16" t="s">
        <v>994</v>
      </c>
      <c r="D43" s="16" t="s">
        <v>17</v>
      </c>
      <c r="E43" s="20">
        <v>511395697</v>
      </c>
      <c r="F43" s="19">
        <f t="shared" si="1"/>
        <v>0</v>
      </c>
      <c r="G43" s="19">
        <f t="shared" si="2"/>
        <v>0</v>
      </c>
      <c r="H43" s="19">
        <v>0</v>
      </c>
      <c r="I43" s="19">
        <v>0</v>
      </c>
    </row>
    <row r="44" spans="1:9" x14ac:dyDescent="0.35">
      <c r="A44" s="15">
        <v>37</v>
      </c>
      <c r="B44" s="16" t="s">
        <v>252</v>
      </c>
      <c r="C44" s="16" t="s">
        <v>995</v>
      </c>
      <c r="D44" s="16" t="s">
        <v>17</v>
      </c>
      <c r="E44" s="20">
        <v>151041638</v>
      </c>
      <c r="F44" s="19">
        <f t="shared" si="1"/>
        <v>0</v>
      </c>
      <c r="G44" s="19">
        <f t="shared" si="2"/>
        <v>0</v>
      </c>
      <c r="H44" s="19">
        <v>0</v>
      </c>
      <c r="I44" s="19">
        <v>-878465</v>
      </c>
    </row>
    <row r="45" spans="1:9" x14ac:dyDescent="0.35">
      <c r="A45" s="15">
        <v>38</v>
      </c>
      <c r="B45" s="16" t="s">
        <v>251</v>
      </c>
      <c r="C45" s="16" t="s">
        <v>996</v>
      </c>
      <c r="D45" s="16" t="s">
        <v>17</v>
      </c>
      <c r="E45" s="20">
        <v>169912061</v>
      </c>
      <c r="F45" s="19">
        <f t="shared" si="1"/>
        <v>0</v>
      </c>
      <c r="G45" s="19">
        <f t="shared" si="2"/>
        <v>0</v>
      </c>
      <c r="H45" s="19">
        <v>0</v>
      </c>
      <c r="I45" s="19">
        <v>0</v>
      </c>
    </row>
    <row r="46" spans="1:9" x14ac:dyDescent="0.35">
      <c r="A46" s="15">
        <v>39</v>
      </c>
      <c r="B46" s="16" t="s">
        <v>305</v>
      </c>
      <c r="C46" s="16" t="s">
        <v>997</v>
      </c>
      <c r="D46" s="16" t="s">
        <v>17</v>
      </c>
      <c r="E46" s="20">
        <v>644229448</v>
      </c>
      <c r="F46" s="19">
        <f t="shared" si="1"/>
        <v>0</v>
      </c>
      <c r="G46" s="19">
        <f t="shared" si="2"/>
        <v>0</v>
      </c>
      <c r="H46" s="19">
        <v>0</v>
      </c>
      <c r="I46" s="19">
        <v>0</v>
      </c>
    </row>
    <row r="47" spans="1:9" x14ac:dyDescent="0.35">
      <c r="A47" s="15">
        <v>40</v>
      </c>
      <c r="B47" s="16" t="s">
        <v>292</v>
      </c>
      <c r="C47" s="16" t="s">
        <v>998</v>
      </c>
      <c r="D47" s="16" t="s">
        <v>17</v>
      </c>
      <c r="E47" s="20">
        <v>1640547923</v>
      </c>
      <c r="F47" s="19">
        <f t="shared" si="1"/>
        <v>0</v>
      </c>
      <c r="G47" s="19">
        <f t="shared" si="2"/>
        <v>0</v>
      </c>
      <c r="H47" s="19">
        <v>0</v>
      </c>
      <c r="I47" s="19">
        <v>0</v>
      </c>
    </row>
    <row r="48" spans="1:9" x14ac:dyDescent="0.35">
      <c r="A48" s="15">
        <v>41</v>
      </c>
      <c r="B48" s="16" t="s">
        <v>288</v>
      </c>
      <c r="C48" s="16" t="s">
        <v>999</v>
      </c>
      <c r="D48" s="16" t="s">
        <v>17</v>
      </c>
      <c r="E48" s="20">
        <v>132209917</v>
      </c>
      <c r="F48" s="19">
        <f t="shared" si="1"/>
        <v>0</v>
      </c>
      <c r="G48" s="19">
        <f t="shared" si="2"/>
        <v>0</v>
      </c>
      <c r="H48" s="19">
        <v>0</v>
      </c>
      <c r="I48" s="19">
        <v>0</v>
      </c>
    </row>
    <row r="49" spans="1:9" x14ac:dyDescent="0.35">
      <c r="A49" s="15">
        <v>42</v>
      </c>
      <c r="B49" s="16" t="s">
        <v>260</v>
      </c>
      <c r="C49" s="16" t="s">
        <v>1000</v>
      </c>
      <c r="D49" s="16" t="s">
        <v>17</v>
      </c>
      <c r="E49" s="20">
        <v>200597156</v>
      </c>
      <c r="F49" s="19">
        <f t="shared" si="1"/>
        <v>0</v>
      </c>
      <c r="G49" s="19">
        <f t="shared" si="2"/>
        <v>0</v>
      </c>
      <c r="H49" s="19">
        <v>0</v>
      </c>
      <c r="I49" s="19">
        <v>0</v>
      </c>
    </row>
    <row r="50" spans="1:9" x14ac:dyDescent="0.35">
      <c r="A50" s="15">
        <v>43</v>
      </c>
      <c r="B50" s="16" t="s">
        <v>189</v>
      </c>
      <c r="C50" s="16" t="s">
        <v>1001</v>
      </c>
      <c r="D50" s="16" t="s">
        <v>17</v>
      </c>
      <c r="E50" s="20">
        <v>544184150</v>
      </c>
      <c r="F50" s="19">
        <f t="shared" si="1"/>
        <v>0</v>
      </c>
      <c r="G50" s="19">
        <f t="shared" si="2"/>
        <v>0</v>
      </c>
      <c r="H50" s="19">
        <v>0</v>
      </c>
      <c r="I50" s="19">
        <v>0</v>
      </c>
    </row>
    <row r="51" spans="1:9" x14ac:dyDescent="0.35">
      <c r="A51" s="15">
        <v>44</v>
      </c>
      <c r="B51" s="16" t="s">
        <v>240</v>
      </c>
      <c r="C51" s="16" t="s">
        <v>1002</v>
      </c>
      <c r="D51" s="16" t="s">
        <v>17</v>
      </c>
      <c r="E51" s="20">
        <v>413254249</v>
      </c>
      <c r="F51" s="19">
        <f t="shared" si="1"/>
        <v>0</v>
      </c>
      <c r="G51" s="19">
        <f t="shared" si="2"/>
        <v>0</v>
      </c>
      <c r="H51" s="19">
        <v>0</v>
      </c>
      <c r="I51" s="19">
        <v>0</v>
      </c>
    </row>
    <row r="52" spans="1:9" x14ac:dyDescent="0.35">
      <c r="A52" s="15">
        <v>45</v>
      </c>
      <c r="B52" s="16" t="s">
        <v>462</v>
      </c>
      <c r="C52" s="16" t="s">
        <v>1003</v>
      </c>
      <c r="D52" s="16" t="s">
        <v>40</v>
      </c>
      <c r="E52" s="20">
        <v>81012803</v>
      </c>
      <c r="F52" s="19">
        <f t="shared" si="1"/>
        <v>0</v>
      </c>
      <c r="G52" s="19">
        <f t="shared" si="2"/>
        <v>-2881809</v>
      </c>
      <c r="H52" s="19">
        <v>0</v>
      </c>
      <c r="I52" s="19">
        <v>0</v>
      </c>
    </row>
    <row r="53" spans="1:9" x14ac:dyDescent="0.35">
      <c r="A53" s="15">
        <v>46</v>
      </c>
      <c r="B53" s="16" t="s">
        <v>316</v>
      </c>
      <c r="C53" s="16" t="s">
        <v>1004</v>
      </c>
      <c r="D53" s="16" t="s">
        <v>17</v>
      </c>
      <c r="E53" s="20">
        <v>688079125</v>
      </c>
      <c r="F53" s="19">
        <f t="shared" si="1"/>
        <v>0</v>
      </c>
      <c r="G53" s="19">
        <f t="shared" si="2"/>
        <v>0</v>
      </c>
      <c r="H53" s="19">
        <v>0</v>
      </c>
      <c r="I53" s="19">
        <v>-8341944</v>
      </c>
    </row>
    <row r="54" spans="1:9" x14ac:dyDescent="0.35">
      <c r="A54" s="15">
        <v>47</v>
      </c>
      <c r="B54" s="16" t="s">
        <v>294</v>
      </c>
      <c r="C54" s="16" t="s">
        <v>1005</v>
      </c>
      <c r="D54" s="16" t="s">
        <v>17</v>
      </c>
      <c r="E54" s="20">
        <v>5747562919</v>
      </c>
      <c r="F54" s="19">
        <f t="shared" si="1"/>
        <v>0</v>
      </c>
      <c r="G54" s="19">
        <f t="shared" si="2"/>
        <v>0</v>
      </c>
      <c r="H54" s="19">
        <v>0</v>
      </c>
      <c r="I54" s="19">
        <v>0</v>
      </c>
    </row>
    <row r="55" spans="1:9" x14ac:dyDescent="0.35">
      <c r="A55" s="15">
        <v>48</v>
      </c>
      <c r="B55" s="16" t="s">
        <v>183</v>
      </c>
      <c r="C55" s="16" t="s">
        <v>1006</v>
      </c>
      <c r="D55" s="16" t="s">
        <v>17</v>
      </c>
      <c r="E55" s="20">
        <v>515234662</v>
      </c>
      <c r="F55" s="19">
        <f t="shared" si="1"/>
        <v>0</v>
      </c>
      <c r="G55" s="19">
        <f t="shared" si="2"/>
        <v>0</v>
      </c>
      <c r="H55" s="19">
        <v>0</v>
      </c>
      <c r="I55" s="19">
        <v>0</v>
      </c>
    </row>
    <row r="56" spans="1:9" x14ac:dyDescent="0.35">
      <c r="A56" s="15">
        <v>49</v>
      </c>
      <c r="B56" s="16" t="s">
        <v>188</v>
      </c>
      <c r="C56" s="16" t="s">
        <v>1007</v>
      </c>
      <c r="D56" s="16" t="s">
        <v>17</v>
      </c>
      <c r="E56" s="20">
        <v>1453811685</v>
      </c>
      <c r="F56" s="19">
        <f t="shared" si="1"/>
        <v>0</v>
      </c>
      <c r="G56" s="19">
        <f t="shared" si="2"/>
        <v>0</v>
      </c>
      <c r="H56" s="19">
        <v>0</v>
      </c>
      <c r="I56" s="19">
        <v>0</v>
      </c>
    </row>
    <row r="57" spans="1:9" x14ac:dyDescent="0.35">
      <c r="A57" s="15">
        <v>50</v>
      </c>
      <c r="B57" s="16" t="s">
        <v>216</v>
      </c>
      <c r="C57" s="16" t="s">
        <v>1008</v>
      </c>
      <c r="D57" s="16" t="s">
        <v>17</v>
      </c>
      <c r="E57" s="20">
        <v>234061362</v>
      </c>
      <c r="F57" s="19">
        <f t="shared" si="1"/>
        <v>0</v>
      </c>
      <c r="G57" s="19">
        <f t="shared" si="2"/>
        <v>0</v>
      </c>
      <c r="H57" s="19">
        <v>0</v>
      </c>
      <c r="I57" s="19">
        <v>0</v>
      </c>
    </row>
    <row r="58" spans="1:9" x14ac:dyDescent="0.35">
      <c r="A58" s="15">
        <v>51</v>
      </c>
      <c r="B58" s="16" t="s">
        <v>229</v>
      </c>
      <c r="C58" s="16" t="s">
        <v>1009</v>
      </c>
      <c r="D58" s="16" t="s">
        <v>17</v>
      </c>
      <c r="E58" s="20">
        <v>254981802</v>
      </c>
      <c r="F58" s="19">
        <f t="shared" si="1"/>
        <v>0</v>
      </c>
      <c r="G58" s="19">
        <f t="shared" si="2"/>
        <v>0</v>
      </c>
      <c r="H58" s="19">
        <v>0</v>
      </c>
      <c r="I58" s="19">
        <v>-1817225</v>
      </c>
    </row>
    <row r="59" spans="1:9" x14ac:dyDescent="0.35">
      <c r="A59" s="15">
        <v>52</v>
      </c>
      <c r="B59" s="16" t="s">
        <v>740</v>
      </c>
      <c r="C59" s="16" t="s">
        <v>1010</v>
      </c>
      <c r="D59" s="16" t="s">
        <v>73</v>
      </c>
      <c r="E59" s="20">
        <v>878365829</v>
      </c>
      <c r="F59" s="19">
        <f t="shared" si="1"/>
        <v>0</v>
      </c>
      <c r="G59" s="19">
        <f t="shared" si="2"/>
        <v>0</v>
      </c>
      <c r="H59" s="19">
        <v>-3457980</v>
      </c>
      <c r="I59" s="19">
        <v>0</v>
      </c>
    </row>
    <row r="60" spans="1:9" x14ac:dyDescent="0.35">
      <c r="A60" s="15">
        <v>53</v>
      </c>
      <c r="B60" s="16" t="s">
        <v>276</v>
      </c>
      <c r="C60" s="16" t="s">
        <v>1011</v>
      </c>
      <c r="D60" s="16" t="s">
        <v>17</v>
      </c>
      <c r="E60" s="20">
        <v>43075061</v>
      </c>
      <c r="F60" s="19">
        <f t="shared" si="1"/>
        <v>0</v>
      </c>
      <c r="G60" s="19">
        <f t="shared" si="2"/>
        <v>0</v>
      </c>
      <c r="H60" s="19">
        <v>0</v>
      </c>
      <c r="I60" s="19">
        <v>-585460</v>
      </c>
    </row>
    <row r="61" spans="1:9" x14ac:dyDescent="0.35">
      <c r="A61" s="15">
        <v>54</v>
      </c>
      <c r="B61" s="16" t="s">
        <v>215</v>
      </c>
      <c r="C61" s="16" t="s">
        <v>1012</v>
      </c>
      <c r="D61" s="16" t="s">
        <v>17</v>
      </c>
      <c r="E61" s="20">
        <v>151667308</v>
      </c>
      <c r="F61" s="19">
        <f t="shared" si="1"/>
        <v>0</v>
      </c>
      <c r="G61" s="19">
        <f t="shared" si="2"/>
        <v>0</v>
      </c>
      <c r="H61" s="19">
        <v>0</v>
      </c>
      <c r="I61" s="19">
        <v>0</v>
      </c>
    </row>
    <row r="62" spans="1:9" x14ac:dyDescent="0.35">
      <c r="A62" s="15">
        <v>55</v>
      </c>
      <c r="B62" s="16" t="s">
        <v>236</v>
      </c>
      <c r="C62" s="16" t="s">
        <v>1013</v>
      </c>
      <c r="D62" s="16" t="s">
        <v>17</v>
      </c>
      <c r="E62" s="20">
        <v>631043591</v>
      </c>
      <c r="F62" s="19">
        <f t="shared" si="1"/>
        <v>0</v>
      </c>
      <c r="G62" s="19">
        <f t="shared" si="2"/>
        <v>0</v>
      </c>
      <c r="H62" s="19">
        <v>0</v>
      </c>
      <c r="I62" s="19">
        <v>0</v>
      </c>
    </row>
    <row r="63" spans="1:9" x14ac:dyDescent="0.35">
      <c r="A63" s="15">
        <v>56</v>
      </c>
      <c r="B63" s="16" t="s">
        <v>275</v>
      </c>
      <c r="C63" s="16" t="s">
        <v>1014</v>
      </c>
      <c r="D63" s="16" t="s">
        <v>17</v>
      </c>
      <c r="E63" s="20">
        <v>91155957</v>
      </c>
      <c r="F63" s="19">
        <f t="shared" si="1"/>
        <v>0</v>
      </c>
      <c r="G63" s="19">
        <f t="shared" si="2"/>
        <v>0</v>
      </c>
      <c r="H63" s="19">
        <v>0</v>
      </c>
      <c r="I63" s="19">
        <v>-1510097</v>
      </c>
    </row>
    <row r="64" spans="1:9" x14ac:dyDescent="0.35">
      <c r="A64" s="15">
        <v>57</v>
      </c>
      <c r="B64" s="16" t="s">
        <v>196</v>
      </c>
      <c r="C64" s="16" t="s">
        <v>1015</v>
      </c>
      <c r="D64" s="16" t="s">
        <v>17</v>
      </c>
      <c r="E64" s="20">
        <v>1255870345</v>
      </c>
      <c r="F64" s="19">
        <f t="shared" si="1"/>
        <v>0</v>
      </c>
      <c r="G64" s="19">
        <f t="shared" si="2"/>
        <v>0</v>
      </c>
      <c r="H64" s="19">
        <v>0</v>
      </c>
      <c r="I64" s="19">
        <v>0</v>
      </c>
    </row>
    <row r="65" spans="1:9" x14ac:dyDescent="0.35">
      <c r="A65" s="15">
        <v>58</v>
      </c>
      <c r="B65" s="16" t="s">
        <v>247</v>
      </c>
      <c r="C65" s="16" t="s">
        <v>1016</v>
      </c>
      <c r="D65" s="16" t="s">
        <v>17</v>
      </c>
      <c r="E65" s="20">
        <v>690647261</v>
      </c>
      <c r="F65" s="19">
        <f t="shared" si="1"/>
        <v>0</v>
      </c>
      <c r="G65" s="19">
        <f t="shared" si="2"/>
        <v>0</v>
      </c>
      <c r="H65" s="19">
        <v>0</v>
      </c>
      <c r="I65" s="19">
        <v>-4838246</v>
      </c>
    </row>
    <row r="66" spans="1:9" x14ac:dyDescent="0.35">
      <c r="A66" s="15">
        <v>59</v>
      </c>
      <c r="B66" s="16" t="s">
        <v>306</v>
      </c>
      <c r="C66" s="16" t="s">
        <v>1017</v>
      </c>
      <c r="D66" s="16" t="s">
        <v>17</v>
      </c>
      <c r="E66" s="20">
        <v>705955568</v>
      </c>
      <c r="F66" s="19">
        <f t="shared" si="1"/>
        <v>0</v>
      </c>
      <c r="G66" s="19">
        <f t="shared" si="2"/>
        <v>0</v>
      </c>
      <c r="H66" s="19">
        <v>0</v>
      </c>
      <c r="I66" s="19">
        <v>0</v>
      </c>
    </row>
    <row r="67" spans="1:9" x14ac:dyDescent="0.35">
      <c r="A67" s="15">
        <v>60</v>
      </c>
      <c r="B67" s="16" t="s">
        <v>299</v>
      </c>
      <c r="C67" s="16" t="s">
        <v>1018</v>
      </c>
      <c r="D67" s="16" t="s">
        <v>17</v>
      </c>
      <c r="E67" s="20">
        <v>844652294</v>
      </c>
      <c r="F67" s="19">
        <f t="shared" si="1"/>
        <v>0</v>
      </c>
      <c r="G67" s="19">
        <f t="shared" si="2"/>
        <v>0</v>
      </c>
      <c r="H67" s="19">
        <v>0</v>
      </c>
      <c r="I67" s="19">
        <v>0</v>
      </c>
    </row>
    <row r="68" spans="1:9" x14ac:dyDescent="0.35">
      <c r="A68" s="15">
        <v>61</v>
      </c>
      <c r="B68" s="16" t="s">
        <v>314</v>
      </c>
      <c r="C68" s="16" t="s">
        <v>1019</v>
      </c>
      <c r="D68" s="16" t="s">
        <v>17</v>
      </c>
      <c r="E68" s="20">
        <v>4840681378</v>
      </c>
      <c r="F68" s="19">
        <f t="shared" si="1"/>
        <v>0</v>
      </c>
      <c r="G68" s="19">
        <f t="shared" si="2"/>
        <v>0</v>
      </c>
      <c r="H68" s="19">
        <v>0</v>
      </c>
      <c r="I68" s="19">
        <v>0</v>
      </c>
    </row>
    <row r="69" spans="1:9" x14ac:dyDescent="0.35">
      <c r="A69" s="15">
        <v>62</v>
      </c>
      <c r="B69" s="16" t="s">
        <v>296</v>
      </c>
      <c r="C69" s="16" t="s">
        <v>1020</v>
      </c>
      <c r="D69" s="16" t="s">
        <v>17</v>
      </c>
      <c r="E69" s="20">
        <v>1212498218</v>
      </c>
      <c r="F69" s="19">
        <f t="shared" si="1"/>
        <v>0</v>
      </c>
      <c r="G69" s="19">
        <f t="shared" si="2"/>
        <v>0</v>
      </c>
      <c r="H69" s="19">
        <v>0</v>
      </c>
      <c r="I69" s="19">
        <v>0</v>
      </c>
    </row>
    <row r="70" spans="1:9" x14ac:dyDescent="0.35">
      <c r="A70" s="15">
        <v>63</v>
      </c>
      <c r="B70" s="16" t="s">
        <v>263</v>
      </c>
      <c r="C70" s="16" t="s">
        <v>1021</v>
      </c>
      <c r="D70" s="16" t="s">
        <v>17</v>
      </c>
      <c r="E70" s="20">
        <v>192979516</v>
      </c>
      <c r="F70" s="19">
        <f t="shared" si="1"/>
        <v>0</v>
      </c>
      <c r="G70" s="19">
        <f t="shared" si="2"/>
        <v>0</v>
      </c>
      <c r="H70" s="19">
        <v>0</v>
      </c>
      <c r="I70" s="19">
        <v>0</v>
      </c>
    </row>
    <row r="71" spans="1:9" x14ac:dyDescent="0.35">
      <c r="A71" s="15">
        <v>64</v>
      </c>
      <c r="B71" s="16" t="s">
        <v>258</v>
      </c>
      <c r="C71" s="16" t="s">
        <v>1022</v>
      </c>
      <c r="D71" s="16" t="s">
        <v>17</v>
      </c>
      <c r="E71" s="20">
        <v>856388943</v>
      </c>
      <c r="F71" s="19">
        <f t="shared" si="1"/>
        <v>0</v>
      </c>
      <c r="G71" s="19">
        <f t="shared" si="2"/>
        <v>0</v>
      </c>
      <c r="H71" s="19">
        <v>0</v>
      </c>
      <c r="I71" s="19">
        <v>0</v>
      </c>
    </row>
    <row r="72" spans="1:9" x14ac:dyDescent="0.35">
      <c r="A72" s="15">
        <v>65</v>
      </c>
      <c r="B72" s="16" t="s">
        <v>295</v>
      </c>
      <c r="C72" s="16" t="s">
        <v>1023</v>
      </c>
      <c r="D72" s="16" t="s">
        <v>17</v>
      </c>
      <c r="E72" s="20">
        <v>3308510775</v>
      </c>
      <c r="F72" s="19">
        <f t="shared" ref="F72:F135" si="3">-VLOOKUP(B72,GenAuth,6,FALSE)</f>
        <v>0</v>
      </c>
      <c r="G72" s="19">
        <f t="shared" ref="G72:G135" si="4">VLOOKUP(B72,EZA,9,FALSE)</f>
        <v>0</v>
      </c>
      <c r="H72" s="19">
        <v>0</v>
      </c>
      <c r="I72" s="19">
        <v>0</v>
      </c>
    </row>
    <row r="73" spans="1:9" x14ac:dyDescent="0.35">
      <c r="A73" s="15">
        <v>66</v>
      </c>
      <c r="B73" s="16" t="s">
        <v>250</v>
      </c>
      <c r="C73" s="16" t="s">
        <v>1024</v>
      </c>
      <c r="D73" s="16" t="s">
        <v>17</v>
      </c>
      <c r="E73" s="20">
        <v>499175689</v>
      </c>
      <c r="F73" s="19">
        <f t="shared" si="3"/>
        <v>0</v>
      </c>
      <c r="G73" s="19">
        <f t="shared" si="4"/>
        <v>0</v>
      </c>
      <c r="H73" s="19">
        <v>0</v>
      </c>
      <c r="I73" s="19">
        <v>0</v>
      </c>
    </row>
    <row r="74" spans="1:9" x14ac:dyDescent="0.35">
      <c r="A74" s="15">
        <v>67</v>
      </c>
      <c r="B74" s="16" t="s">
        <v>191</v>
      </c>
      <c r="C74" s="16" t="s">
        <v>1025</v>
      </c>
      <c r="D74" s="16" t="s">
        <v>17</v>
      </c>
      <c r="E74" s="20">
        <v>1933044201</v>
      </c>
      <c r="F74" s="19">
        <f t="shared" si="3"/>
        <v>0</v>
      </c>
      <c r="G74" s="19">
        <f t="shared" si="4"/>
        <v>0</v>
      </c>
      <c r="H74" s="19">
        <v>0</v>
      </c>
      <c r="I74" s="19">
        <v>0</v>
      </c>
    </row>
    <row r="75" spans="1:9" x14ac:dyDescent="0.35">
      <c r="A75" s="15">
        <v>68</v>
      </c>
      <c r="B75" s="16" t="s">
        <v>219</v>
      </c>
      <c r="C75" s="16" t="s">
        <v>1026</v>
      </c>
      <c r="D75" s="16" t="s">
        <v>17</v>
      </c>
      <c r="E75" s="20">
        <v>499366887</v>
      </c>
      <c r="F75" s="19">
        <f t="shared" si="3"/>
        <v>0</v>
      </c>
      <c r="G75" s="19">
        <f t="shared" si="4"/>
        <v>0</v>
      </c>
      <c r="H75" s="19">
        <v>0</v>
      </c>
      <c r="I75" s="19">
        <v>0</v>
      </c>
    </row>
    <row r="76" spans="1:9" x14ac:dyDescent="0.35">
      <c r="A76" s="15">
        <v>69</v>
      </c>
      <c r="B76" s="16" t="s">
        <v>459</v>
      </c>
      <c r="C76" s="16" t="s">
        <v>1027</v>
      </c>
      <c r="D76" s="16" t="s">
        <v>40</v>
      </c>
      <c r="E76" s="20">
        <v>41478283</v>
      </c>
      <c r="F76" s="19">
        <f t="shared" si="3"/>
        <v>0</v>
      </c>
      <c r="G76" s="19">
        <f t="shared" si="4"/>
        <v>0</v>
      </c>
      <c r="H76" s="19">
        <v>0</v>
      </c>
      <c r="I76" s="19">
        <v>0</v>
      </c>
    </row>
    <row r="77" spans="1:9" x14ac:dyDescent="0.35">
      <c r="A77" s="15">
        <v>70</v>
      </c>
      <c r="B77" s="16" t="s">
        <v>283</v>
      </c>
      <c r="C77" s="16" t="s">
        <v>1028</v>
      </c>
      <c r="D77" s="16" t="s">
        <v>17</v>
      </c>
      <c r="E77" s="20">
        <v>82680396</v>
      </c>
      <c r="F77" s="19">
        <f t="shared" si="3"/>
        <v>0</v>
      </c>
      <c r="G77" s="19">
        <f t="shared" si="4"/>
        <v>0</v>
      </c>
      <c r="H77" s="19">
        <v>0</v>
      </c>
      <c r="I77" s="19">
        <v>0</v>
      </c>
    </row>
    <row r="78" spans="1:9" x14ac:dyDescent="0.35">
      <c r="A78" s="15">
        <v>71</v>
      </c>
      <c r="B78" s="16" t="s">
        <v>233</v>
      </c>
      <c r="C78" s="16" t="s">
        <v>1029</v>
      </c>
      <c r="D78" s="16" t="s">
        <v>17</v>
      </c>
      <c r="E78" s="20">
        <v>938313421</v>
      </c>
      <c r="F78" s="19">
        <f t="shared" si="3"/>
        <v>0</v>
      </c>
      <c r="G78" s="19">
        <f t="shared" si="4"/>
        <v>0</v>
      </c>
      <c r="H78" s="19">
        <v>0</v>
      </c>
      <c r="I78" s="19">
        <v>0</v>
      </c>
    </row>
    <row r="79" spans="1:9" x14ac:dyDescent="0.35">
      <c r="A79" s="15">
        <v>72</v>
      </c>
      <c r="B79" s="16" t="s">
        <v>242</v>
      </c>
      <c r="C79" s="16" t="s">
        <v>1030</v>
      </c>
      <c r="D79" s="16" t="s">
        <v>17</v>
      </c>
      <c r="E79" s="20">
        <v>748988786</v>
      </c>
      <c r="F79" s="19">
        <f t="shared" si="3"/>
        <v>0</v>
      </c>
      <c r="G79" s="19">
        <f t="shared" si="4"/>
        <v>0</v>
      </c>
      <c r="H79" s="19">
        <v>0</v>
      </c>
      <c r="I79" s="19">
        <v>-3363529</v>
      </c>
    </row>
    <row r="80" spans="1:9" x14ac:dyDescent="0.35">
      <c r="A80" s="15">
        <v>73</v>
      </c>
      <c r="B80" s="16" t="s">
        <v>253</v>
      </c>
      <c r="C80" s="16" t="s">
        <v>1031</v>
      </c>
      <c r="D80" s="16" t="s">
        <v>17</v>
      </c>
      <c r="E80" s="20">
        <v>306761690</v>
      </c>
      <c r="F80" s="19">
        <f t="shared" si="3"/>
        <v>0</v>
      </c>
      <c r="G80" s="19">
        <f t="shared" si="4"/>
        <v>0</v>
      </c>
      <c r="H80" s="19">
        <v>0</v>
      </c>
      <c r="I80" s="19">
        <v>0</v>
      </c>
    </row>
    <row r="81" spans="1:9" x14ac:dyDescent="0.35">
      <c r="A81" s="15">
        <v>74</v>
      </c>
      <c r="B81" s="16" t="s">
        <v>237</v>
      </c>
      <c r="C81" s="16" t="s">
        <v>1032</v>
      </c>
      <c r="D81" s="16" t="s">
        <v>17</v>
      </c>
      <c r="E81" s="20">
        <v>420684993</v>
      </c>
      <c r="F81" s="19">
        <f t="shared" si="3"/>
        <v>0</v>
      </c>
      <c r="G81" s="19">
        <f t="shared" si="4"/>
        <v>0</v>
      </c>
      <c r="H81" s="19">
        <v>0</v>
      </c>
      <c r="I81" s="19">
        <v>0</v>
      </c>
    </row>
    <row r="82" spans="1:9" x14ac:dyDescent="0.35">
      <c r="A82" s="15">
        <v>75</v>
      </c>
      <c r="B82" s="16" t="s">
        <v>272</v>
      </c>
      <c r="C82" s="16" t="s">
        <v>1033</v>
      </c>
      <c r="D82" s="16" t="s">
        <v>17</v>
      </c>
      <c r="E82" s="20">
        <v>303813626</v>
      </c>
      <c r="F82" s="19">
        <f t="shared" si="3"/>
        <v>0</v>
      </c>
      <c r="G82" s="19">
        <f t="shared" si="4"/>
        <v>0</v>
      </c>
      <c r="H82" s="19">
        <v>0</v>
      </c>
      <c r="I82" s="19">
        <v>-3796118</v>
      </c>
    </row>
    <row r="83" spans="1:9" x14ac:dyDescent="0.35">
      <c r="A83" s="15">
        <v>76</v>
      </c>
      <c r="B83" s="16" t="s">
        <v>257</v>
      </c>
      <c r="C83" s="16" t="s">
        <v>1034</v>
      </c>
      <c r="D83" s="16" t="s">
        <v>17</v>
      </c>
      <c r="E83" s="20">
        <v>2163403051</v>
      </c>
      <c r="F83" s="19">
        <f t="shared" si="3"/>
        <v>0</v>
      </c>
      <c r="G83" s="19">
        <f t="shared" si="4"/>
        <v>0</v>
      </c>
      <c r="H83" s="19">
        <v>0</v>
      </c>
      <c r="I83" s="19">
        <v>0</v>
      </c>
    </row>
    <row r="84" spans="1:9" x14ac:dyDescent="0.35">
      <c r="A84" s="15">
        <v>77</v>
      </c>
      <c r="B84" s="16" t="s">
        <v>181</v>
      </c>
      <c r="C84" s="16" t="s">
        <v>1035</v>
      </c>
      <c r="D84" s="16" t="s">
        <v>17</v>
      </c>
      <c r="E84" s="20">
        <v>974611953</v>
      </c>
      <c r="F84" s="19">
        <f t="shared" si="3"/>
        <v>0</v>
      </c>
      <c r="G84" s="19">
        <f t="shared" si="4"/>
        <v>0</v>
      </c>
      <c r="H84" s="19">
        <v>0</v>
      </c>
      <c r="I84" s="19">
        <v>0</v>
      </c>
    </row>
    <row r="85" spans="1:9" x14ac:dyDescent="0.35">
      <c r="A85" s="15">
        <v>78</v>
      </c>
      <c r="B85" s="16" t="s">
        <v>287</v>
      </c>
      <c r="C85" s="16" t="s">
        <v>1036</v>
      </c>
      <c r="D85" s="16" t="s">
        <v>17</v>
      </c>
      <c r="E85" s="20">
        <v>258545182</v>
      </c>
      <c r="F85" s="19">
        <f t="shared" si="3"/>
        <v>0</v>
      </c>
      <c r="G85" s="19">
        <f t="shared" si="4"/>
        <v>0</v>
      </c>
      <c r="H85" s="19">
        <v>0</v>
      </c>
      <c r="I85" s="19">
        <v>0</v>
      </c>
    </row>
    <row r="86" spans="1:9" x14ac:dyDescent="0.35">
      <c r="A86" s="15">
        <v>79</v>
      </c>
      <c r="B86" s="16" t="s">
        <v>230</v>
      </c>
      <c r="C86" s="16" t="s">
        <v>1037</v>
      </c>
      <c r="D86" s="16" t="s">
        <v>17</v>
      </c>
      <c r="E86" s="20">
        <v>642541437</v>
      </c>
      <c r="F86" s="19">
        <f t="shared" si="3"/>
        <v>0</v>
      </c>
      <c r="G86" s="19">
        <f t="shared" si="4"/>
        <v>0</v>
      </c>
      <c r="H86" s="19">
        <v>0</v>
      </c>
      <c r="I86" s="19">
        <v>0</v>
      </c>
    </row>
    <row r="87" spans="1:9" x14ac:dyDescent="0.35">
      <c r="A87" s="15">
        <v>80</v>
      </c>
      <c r="B87" s="16" t="s">
        <v>307</v>
      </c>
      <c r="C87" s="16" t="s">
        <v>1038</v>
      </c>
      <c r="D87" s="16" t="s">
        <v>17</v>
      </c>
      <c r="E87" s="20">
        <v>2324837483</v>
      </c>
      <c r="F87" s="19">
        <f t="shared" si="3"/>
        <v>0</v>
      </c>
      <c r="G87" s="19">
        <f t="shared" si="4"/>
        <v>0</v>
      </c>
      <c r="H87" s="19">
        <v>0</v>
      </c>
      <c r="I87" s="19">
        <v>0</v>
      </c>
    </row>
    <row r="88" spans="1:9" x14ac:dyDescent="0.35">
      <c r="A88" s="15">
        <v>81</v>
      </c>
      <c r="B88" s="16" t="s">
        <v>300</v>
      </c>
      <c r="C88" s="16" t="s">
        <v>1039</v>
      </c>
      <c r="D88" s="16" t="s">
        <v>17</v>
      </c>
      <c r="E88" s="20">
        <v>2408663986</v>
      </c>
      <c r="F88" s="19">
        <f t="shared" si="3"/>
        <v>0</v>
      </c>
      <c r="G88" s="19">
        <f t="shared" si="4"/>
        <v>0</v>
      </c>
      <c r="H88" s="19">
        <v>0</v>
      </c>
      <c r="I88" s="19">
        <v>0</v>
      </c>
    </row>
    <row r="89" spans="1:9" x14ac:dyDescent="0.35">
      <c r="A89" s="15">
        <v>82</v>
      </c>
      <c r="B89" s="16" t="s">
        <v>200</v>
      </c>
      <c r="C89" s="16" t="s">
        <v>1040</v>
      </c>
      <c r="D89" s="16" t="s">
        <v>17</v>
      </c>
      <c r="E89" s="20">
        <v>1066946601</v>
      </c>
      <c r="F89" s="19">
        <f t="shared" si="3"/>
        <v>0</v>
      </c>
      <c r="G89" s="19">
        <f t="shared" si="4"/>
        <v>0</v>
      </c>
      <c r="H89" s="19">
        <v>0</v>
      </c>
      <c r="I89" s="19">
        <v>0</v>
      </c>
    </row>
    <row r="90" spans="1:9" x14ac:dyDescent="0.35">
      <c r="A90" s="15">
        <v>83</v>
      </c>
      <c r="B90" s="16" t="s">
        <v>226</v>
      </c>
      <c r="C90" s="16" t="s">
        <v>1041</v>
      </c>
      <c r="D90" s="16" t="s">
        <v>17</v>
      </c>
      <c r="E90" s="20">
        <v>248403928</v>
      </c>
      <c r="F90" s="19">
        <f t="shared" si="3"/>
        <v>0</v>
      </c>
      <c r="G90" s="19">
        <f t="shared" si="4"/>
        <v>0</v>
      </c>
      <c r="H90" s="19">
        <v>0</v>
      </c>
      <c r="I90" s="19">
        <v>0</v>
      </c>
    </row>
    <row r="91" spans="1:9" x14ac:dyDescent="0.35">
      <c r="A91" s="15">
        <v>84</v>
      </c>
      <c r="B91" s="16" t="s">
        <v>197</v>
      </c>
      <c r="C91" s="16" t="s">
        <v>1042</v>
      </c>
      <c r="D91" s="16" t="s">
        <v>17</v>
      </c>
      <c r="E91" s="20">
        <v>1904428930</v>
      </c>
      <c r="F91" s="19">
        <f t="shared" si="3"/>
        <v>0</v>
      </c>
      <c r="G91" s="19">
        <f t="shared" si="4"/>
        <v>0</v>
      </c>
      <c r="H91" s="19">
        <v>0</v>
      </c>
      <c r="I91" s="19">
        <v>0</v>
      </c>
    </row>
    <row r="92" spans="1:9" x14ac:dyDescent="0.35">
      <c r="A92" s="15">
        <v>85</v>
      </c>
      <c r="B92" s="16" t="s">
        <v>270</v>
      </c>
      <c r="C92" s="16" t="s">
        <v>1043</v>
      </c>
      <c r="D92" s="16" t="s">
        <v>17</v>
      </c>
      <c r="E92" s="20">
        <v>121782482</v>
      </c>
      <c r="F92" s="19">
        <f t="shared" si="3"/>
        <v>0</v>
      </c>
      <c r="G92" s="19">
        <f t="shared" si="4"/>
        <v>0</v>
      </c>
      <c r="H92" s="19">
        <v>0</v>
      </c>
      <c r="I92" s="19">
        <v>-8027582</v>
      </c>
    </row>
    <row r="93" spans="1:9" x14ac:dyDescent="0.35">
      <c r="A93" s="15">
        <v>86</v>
      </c>
      <c r="B93" s="16" t="s">
        <v>719</v>
      </c>
      <c r="C93" s="16" t="s">
        <v>1044</v>
      </c>
      <c r="D93" s="16" t="s">
        <v>72</v>
      </c>
      <c r="E93" s="20">
        <v>438406583</v>
      </c>
      <c r="F93" s="19">
        <f t="shared" si="3"/>
        <v>0</v>
      </c>
      <c r="G93" s="19">
        <f t="shared" si="4"/>
        <v>-7674216</v>
      </c>
      <c r="H93" s="19">
        <v>0</v>
      </c>
      <c r="I93" s="19">
        <v>0</v>
      </c>
    </row>
    <row r="94" spans="1:9" x14ac:dyDescent="0.35">
      <c r="A94" s="15">
        <v>87</v>
      </c>
      <c r="B94" s="16" t="s">
        <v>309</v>
      </c>
      <c r="C94" s="16" t="s">
        <v>1045</v>
      </c>
      <c r="D94" s="16" t="s">
        <v>17</v>
      </c>
      <c r="E94" s="20">
        <v>942945062</v>
      </c>
      <c r="F94" s="19">
        <f t="shared" si="3"/>
        <v>0</v>
      </c>
      <c r="G94" s="19">
        <f t="shared" si="4"/>
        <v>0</v>
      </c>
      <c r="H94" s="19">
        <v>0</v>
      </c>
      <c r="I94" s="19">
        <v>0</v>
      </c>
    </row>
    <row r="95" spans="1:9" x14ac:dyDescent="0.35">
      <c r="A95" s="15">
        <v>88</v>
      </c>
      <c r="B95" s="16" t="s">
        <v>199</v>
      </c>
      <c r="C95" s="16" t="s">
        <v>1046</v>
      </c>
      <c r="D95" s="16" t="s">
        <v>17</v>
      </c>
      <c r="E95" s="20">
        <v>366511545</v>
      </c>
      <c r="F95" s="19">
        <f t="shared" si="3"/>
        <v>0</v>
      </c>
      <c r="G95" s="19">
        <f t="shared" si="4"/>
        <v>0</v>
      </c>
      <c r="H95" s="19">
        <v>0</v>
      </c>
      <c r="I95" s="19">
        <v>0</v>
      </c>
    </row>
    <row r="96" spans="1:9" x14ac:dyDescent="0.35">
      <c r="A96" s="15">
        <v>89</v>
      </c>
      <c r="B96" s="16" t="s">
        <v>223</v>
      </c>
      <c r="C96" s="16" t="s">
        <v>1047</v>
      </c>
      <c r="D96" s="16" t="s">
        <v>17</v>
      </c>
      <c r="E96" s="20">
        <v>412631457</v>
      </c>
      <c r="F96" s="19">
        <f t="shared" si="3"/>
        <v>0</v>
      </c>
      <c r="G96" s="19">
        <f t="shared" si="4"/>
        <v>0</v>
      </c>
      <c r="H96" s="19">
        <v>0</v>
      </c>
      <c r="I96" s="19">
        <v>0</v>
      </c>
    </row>
    <row r="97" spans="1:9" x14ac:dyDescent="0.35">
      <c r="A97" s="15">
        <v>90</v>
      </c>
      <c r="B97" s="16" t="s">
        <v>176</v>
      </c>
      <c r="C97" s="16" t="s">
        <v>1048</v>
      </c>
      <c r="D97" s="16" t="s">
        <v>17</v>
      </c>
      <c r="E97" s="20">
        <v>3896110817</v>
      </c>
      <c r="F97" s="19">
        <f t="shared" si="3"/>
        <v>0</v>
      </c>
      <c r="G97" s="19">
        <f t="shared" si="4"/>
        <v>0</v>
      </c>
      <c r="H97" s="19">
        <v>0</v>
      </c>
      <c r="I97" s="19">
        <v>0</v>
      </c>
    </row>
    <row r="98" spans="1:9" x14ac:dyDescent="0.35">
      <c r="A98" s="15">
        <v>91</v>
      </c>
      <c r="B98" s="16" t="s">
        <v>303</v>
      </c>
      <c r="C98" s="16" t="s">
        <v>1049</v>
      </c>
      <c r="D98" s="16" t="s">
        <v>17</v>
      </c>
      <c r="E98" s="20">
        <v>2608743585</v>
      </c>
      <c r="F98" s="19">
        <f t="shared" si="3"/>
        <v>0</v>
      </c>
      <c r="G98" s="19">
        <f t="shared" si="4"/>
        <v>0</v>
      </c>
      <c r="H98" s="19">
        <v>0</v>
      </c>
      <c r="I98" s="19">
        <v>0</v>
      </c>
    </row>
    <row r="99" spans="1:9" x14ac:dyDescent="0.35">
      <c r="A99" s="15">
        <v>92</v>
      </c>
      <c r="B99" s="16" t="s">
        <v>186</v>
      </c>
      <c r="C99" s="16" t="s">
        <v>1050</v>
      </c>
      <c r="D99" s="16" t="s">
        <v>17</v>
      </c>
      <c r="E99" s="20">
        <v>2196000476</v>
      </c>
      <c r="F99" s="19">
        <f t="shared" si="3"/>
        <v>0</v>
      </c>
      <c r="G99" s="19">
        <f t="shared" si="4"/>
        <v>0</v>
      </c>
      <c r="H99" s="19">
        <v>0</v>
      </c>
      <c r="I99" s="19">
        <v>0</v>
      </c>
    </row>
    <row r="100" spans="1:9" x14ac:dyDescent="0.35">
      <c r="A100" s="15">
        <v>93</v>
      </c>
      <c r="B100" s="16" t="s">
        <v>313</v>
      </c>
      <c r="C100" s="16" t="s">
        <v>1051</v>
      </c>
      <c r="D100" s="16" t="s">
        <v>17</v>
      </c>
      <c r="E100" s="20">
        <v>879915470</v>
      </c>
      <c r="F100" s="19">
        <f t="shared" si="3"/>
        <v>0</v>
      </c>
      <c r="G100" s="19">
        <f t="shared" si="4"/>
        <v>0</v>
      </c>
      <c r="H100" s="19">
        <v>0</v>
      </c>
      <c r="I100" s="19">
        <v>0</v>
      </c>
    </row>
    <row r="101" spans="1:9" x14ac:dyDescent="0.35">
      <c r="A101" s="15">
        <v>94</v>
      </c>
      <c r="B101" s="16" t="s">
        <v>254</v>
      </c>
      <c r="C101" s="16" t="s">
        <v>1052</v>
      </c>
      <c r="D101" s="16" t="s">
        <v>17</v>
      </c>
      <c r="E101" s="20">
        <v>536884054</v>
      </c>
      <c r="F101" s="19">
        <f t="shared" si="3"/>
        <v>0</v>
      </c>
      <c r="G101" s="19">
        <f t="shared" si="4"/>
        <v>0</v>
      </c>
      <c r="H101" s="19">
        <v>0</v>
      </c>
      <c r="I101" s="19">
        <v>0</v>
      </c>
    </row>
    <row r="102" spans="1:9" x14ac:dyDescent="0.35">
      <c r="A102" s="15">
        <v>95</v>
      </c>
      <c r="B102" s="16" t="s">
        <v>211</v>
      </c>
      <c r="C102" s="16" t="s">
        <v>1053</v>
      </c>
      <c r="D102" s="16" t="s">
        <v>17</v>
      </c>
      <c r="E102" s="20">
        <v>410912113</v>
      </c>
      <c r="F102" s="19">
        <f t="shared" si="3"/>
        <v>0</v>
      </c>
      <c r="G102" s="19">
        <f t="shared" si="4"/>
        <v>0</v>
      </c>
      <c r="H102" s="19">
        <v>0</v>
      </c>
      <c r="I102" s="19">
        <v>0</v>
      </c>
    </row>
    <row r="103" spans="1:9" x14ac:dyDescent="0.35">
      <c r="A103" s="15">
        <v>96</v>
      </c>
      <c r="B103" s="16" t="s">
        <v>600</v>
      </c>
      <c r="C103" s="16" t="s">
        <v>1054</v>
      </c>
      <c r="D103" s="16" t="s">
        <v>53</v>
      </c>
      <c r="E103" s="20">
        <v>49533393</v>
      </c>
      <c r="F103" s="19">
        <f t="shared" si="3"/>
        <v>0</v>
      </c>
      <c r="G103" s="19">
        <f t="shared" si="4"/>
        <v>0</v>
      </c>
      <c r="H103" s="19">
        <v>0</v>
      </c>
      <c r="I103" s="19">
        <v>0</v>
      </c>
    </row>
    <row r="104" spans="1:9" x14ac:dyDescent="0.35">
      <c r="A104" s="15">
        <v>97</v>
      </c>
      <c r="B104" s="16" t="s">
        <v>302</v>
      </c>
      <c r="C104" s="16" t="s">
        <v>1055</v>
      </c>
      <c r="D104" s="16" t="s">
        <v>17</v>
      </c>
      <c r="E104" s="20">
        <v>8558336025</v>
      </c>
      <c r="F104" s="19">
        <f t="shared" si="3"/>
        <v>0</v>
      </c>
      <c r="G104" s="19">
        <f t="shared" si="4"/>
        <v>0</v>
      </c>
      <c r="H104" s="19">
        <v>0</v>
      </c>
      <c r="I104" s="19">
        <v>0</v>
      </c>
    </row>
    <row r="105" spans="1:9" x14ac:dyDescent="0.35">
      <c r="A105" s="15">
        <v>98</v>
      </c>
      <c r="B105" s="16" t="s">
        <v>312</v>
      </c>
      <c r="C105" s="16" t="s">
        <v>1056</v>
      </c>
      <c r="D105" s="16" t="s">
        <v>17</v>
      </c>
      <c r="E105" s="20">
        <v>1275399814</v>
      </c>
      <c r="F105" s="19">
        <f t="shared" si="3"/>
        <v>0</v>
      </c>
      <c r="G105" s="19">
        <f t="shared" si="4"/>
        <v>0</v>
      </c>
      <c r="H105" s="19">
        <v>0</v>
      </c>
      <c r="I105" s="19">
        <v>-12329501</v>
      </c>
    </row>
    <row r="106" spans="1:9" x14ac:dyDescent="0.35">
      <c r="A106" s="15">
        <v>99</v>
      </c>
      <c r="B106" s="16" t="s">
        <v>319</v>
      </c>
      <c r="C106" s="16" t="s">
        <v>1057</v>
      </c>
      <c r="D106" s="16" t="s">
        <v>17</v>
      </c>
      <c r="E106" s="20">
        <v>524854073</v>
      </c>
      <c r="F106" s="19">
        <f t="shared" si="3"/>
        <v>0</v>
      </c>
      <c r="G106" s="19">
        <f t="shared" si="4"/>
        <v>0</v>
      </c>
      <c r="H106" s="19">
        <v>0</v>
      </c>
      <c r="I106" s="19">
        <v>0</v>
      </c>
    </row>
    <row r="107" spans="1:9" x14ac:dyDescent="0.35">
      <c r="A107" s="15">
        <v>100</v>
      </c>
      <c r="B107" s="16" t="s">
        <v>458</v>
      </c>
      <c r="C107" s="16" t="s">
        <v>1058</v>
      </c>
      <c r="D107" s="16" t="s">
        <v>40</v>
      </c>
      <c r="E107" s="20">
        <v>321925064</v>
      </c>
      <c r="F107" s="19">
        <f t="shared" si="3"/>
        <v>0</v>
      </c>
      <c r="G107" s="19">
        <f t="shared" si="4"/>
        <v>-12544328</v>
      </c>
      <c r="H107" s="19">
        <v>0</v>
      </c>
      <c r="I107" s="19">
        <v>0</v>
      </c>
    </row>
    <row r="108" spans="1:9" x14ac:dyDescent="0.35">
      <c r="A108" s="15">
        <v>101</v>
      </c>
      <c r="B108" s="16" t="s">
        <v>807</v>
      </c>
      <c r="C108" s="16" t="s">
        <v>1059</v>
      </c>
      <c r="D108" s="16" t="s">
        <v>84</v>
      </c>
      <c r="E108" s="20">
        <v>43089452</v>
      </c>
      <c r="F108" s="19">
        <f t="shared" si="3"/>
        <v>0</v>
      </c>
      <c r="G108" s="19">
        <f t="shared" si="4"/>
        <v>0</v>
      </c>
      <c r="H108" s="19">
        <v>0</v>
      </c>
      <c r="I108" s="19">
        <v>0</v>
      </c>
    </row>
    <row r="109" spans="1:9" x14ac:dyDescent="0.35">
      <c r="A109" s="15">
        <v>102</v>
      </c>
      <c r="B109" s="16" t="s">
        <v>222</v>
      </c>
      <c r="C109" s="16" t="s">
        <v>1060</v>
      </c>
      <c r="D109" s="16" t="s">
        <v>17</v>
      </c>
      <c r="E109" s="20">
        <v>101464917</v>
      </c>
      <c r="F109" s="19">
        <f t="shared" si="3"/>
        <v>0</v>
      </c>
      <c r="G109" s="19">
        <f t="shared" si="4"/>
        <v>0</v>
      </c>
      <c r="H109" s="19">
        <v>0</v>
      </c>
      <c r="I109" s="19">
        <v>0</v>
      </c>
    </row>
    <row r="110" spans="1:9" x14ac:dyDescent="0.35">
      <c r="A110" s="15">
        <v>103</v>
      </c>
      <c r="B110" s="16" t="s">
        <v>232</v>
      </c>
      <c r="C110" s="16" t="s">
        <v>1061</v>
      </c>
      <c r="D110" s="16" t="s">
        <v>17</v>
      </c>
      <c r="E110" s="20">
        <v>596740281</v>
      </c>
      <c r="F110" s="19">
        <f t="shared" si="3"/>
        <v>0</v>
      </c>
      <c r="G110" s="19">
        <f t="shared" si="4"/>
        <v>0</v>
      </c>
      <c r="H110" s="19">
        <v>0</v>
      </c>
      <c r="I110" s="19">
        <v>0</v>
      </c>
    </row>
    <row r="111" spans="1:9" x14ac:dyDescent="0.35">
      <c r="A111" s="15">
        <v>104</v>
      </c>
      <c r="B111" s="16" t="s">
        <v>235</v>
      </c>
      <c r="C111" s="16" t="s">
        <v>1062</v>
      </c>
      <c r="D111" s="16" t="s">
        <v>17</v>
      </c>
      <c r="E111" s="20">
        <v>243179261</v>
      </c>
      <c r="F111" s="19">
        <f t="shared" si="3"/>
        <v>0</v>
      </c>
      <c r="G111" s="19">
        <f t="shared" si="4"/>
        <v>0</v>
      </c>
      <c r="H111" s="19">
        <v>0</v>
      </c>
      <c r="I111" s="19">
        <v>0</v>
      </c>
    </row>
    <row r="112" spans="1:9" x14ac:dyDescent="0.35">
      <c r="A112" s="15">
        <v>105</v>
      </c>
      <c r="B112" s="16" t="s">
        <v>259</v>
      </c>
      <c r="C112" s="16" t="s">
        <v>1063</v>
      </c>
      <c r="D112" s="16" t="s">
        <v>17</v>
      </c>
      <c r="E112" s="20">
        <v>253347140</v>
      </c>
      <c r="F112" s="19">
        <f t="shared" si="3"/>
        <v>0</v>
      </c>
      <c r="G112" s="19">
        <f t="shared" si="4"/>
        <v>0</v>
      </c>
      <c r="H112" s="19">
        <v>0</v>
      </c>
      <c r="I112" s="19">
        <v>0</v>
      </c>
    </row>
    <row r="113" spans="1:9" x14ac:dyDescent="0.35">
      <c r="A113" s="15">
        <v>106</v>
      </c>
      <c r="B113" s="16" t="s">
        <v>298</v>
      </c>
      <c r="C113" s="16" t="s">
        <v>1064</v>
      </c>
      <c r="D113" s="16" t="s">
        <v>17</v>
      </c>
      <c r="E113" s="20">
        <v>5436307551</v>
      </c>
      <c r="F113" s="19">
        <f t="shared" si="3"/>
        <v>0</v>
      </c>
      <c r="G113" s="19">
        <f t="shared" si="4"/>
        <v>0</v>
      </c>
      <c r="H113" s="19">
        <v>0</v>
      </c>
      <c r="I113" s="19">
        <v>0</v>
      </c>
    </row>
    <row r="114" spans="1:9" x14ac:dyDescent="0.35">
      <c r="A114" s="15">
        <v>107</v>
      </c>
      <c r="B114" s="16" t="s">
        <v>741</v>
      </c>
      <c r="C114" s="16" t="s">
        <v>1065</v>
      </c>
      <c r="D114" s="16" t="s">
        <v>73</v>
      </c>
      <c r="E114" s="20">
        <v>108810760</v>
      </c>
      <c r="F114" s="19">
        <f t="shared" si="3"/>
        <v>0</v>
      </c>
      <c r="G114" s="19">
        <f t="shared" si="4"/>
        <v>0</v>
      </c>
      <c r="H114" s="19">
        <v>0</v>
      </c>
      <c r="I114" s="19">
        <v>0</v>
      </c>
    </row>
    <row r="115" spans="1:9" x14ac:dyDescent="0.35">
      <c r="A115" s="15">
        <v>108</v>
      </c>
      <c r="B115" s="16" t="s">
        <v>192</v>
      </c>
      <c r="C115" s="16" t="s">
        <v>1066</v>
      </c>
      <c r="D115" s="16" t="s">
        <v>17</v>
      </c>
      <c r="E115" s="20">
        <v>5217531312</v>
      </c>
      <c r="F115" s="19">
        <f t="shared" si="3"/>
        <v>0</v>
      </c>
      <c r="G115" s="19">
        <f t="shared" si="4"/>
        <v>0</v>
      </c>
      <c r="H115" s="19">
        <v>0</v>
      </c>
      <c r="I115" s="19">
        <v>0</v>
      </c>
    </row>
    <row r="116" spans="1:9" x14ac:dyDescent="0.35">
      <c r="A116" s="15">
        <v>109</v>
      </c>
      <c r="B116" s="16" t="s">
        <v>310</v>
      </c>
      <c r="C116" s="16" t="s">
        <v>1067</v>
      </c>
      <c r="D116" s="16" t="s">
        <v>17</v>
      </c>
      <c r="E116" s="20">
        <v>6100548661</v>
      </c>
      <c r="F116" s="19">
        <f t="shared" si="3"/>
        <v>0</v>
      </c>
      <c r="G116" s="19">
        <f t="shared" si="4"/>
        <v>0</v>
      </c>
      <c r="H116" s="19">
        <v>0</v>
      </c>
      <c r="I116" s="19">
        <v>0</v>
      </c>
    </row>
    <row r="117" spans="1:9" x14ac:dyDescent="0.35">
      <c r="A117" s="15">
        <v>110</v>
      </c>
      <c r="B117" s="16" t="s">
        <v>182</v>
      </c>
      <c r="C117" s="16" t="s">
        <v>1068</v>
      </c>
      <c r="D117" s="16" t="s">
        <v>17</v>
      </c>
      <c r="E117" s="20">
        <v>1387997668</v>
      </c>
      <c r="F117" s="19">
        <f t="shared" si="3"/>
        <v>0</v>
      </c>
      <c r="G117" s="19">
        <f t="shared" si="4"/>
        <v>0</v>
      </c>
      <c r="H117" s="19">
        <v>0</v>
      </c>
      <c r="I117" s="19">
        <v>0</v>
      </c>
    </row>
    <row r="118" spans="1:9" x14ac:dyDescent="0.35">
      <c r="A118" s="15">
        <v>111</v>
      </c>
      <c r="B118" s="16" t="s">
        <v>185</v>
      </c>
      <c r="C118" s="16" t="s">
        <v>1069</v>
      </c>
      <c r="D118" s="16" t="s">
        <v>17</v>
      </c>
      <c r="E118" s="20">
        <v>675663444</v>
      </c>
      <c r="F118" s="19">
        <f t="shared" si="3"/>
        <v>0</v>
      </c>
      <c r="G118" s="19">
        <f t="shared" si="4"/>
        <v>0</v>
      </c>
      <c r="H118" s="19">
        <v>0</v>
      </c>
      <c r="I118" s="19">
        <v>0</v>
      </c>
    </row>
    <row r="119" spans="1:9" x14ac:dyDescent="0.35">
      <c r="A119" s="15">
        <v>112</v>
      </c>
      <c r="B119" s="16" t="s">
        <v>461</v>
      </c>
      <c r="C119" s="16" t="s">
        <v>1070</v>
      </c>
      <c r="D119" s="16" t="s">
        <v>40</v>
      </c>
      <c r="E119" s="20">
        <v>457454175</v>
      </c>
      <c r="F119" s="19">
        <f t="shared" si="3"/>
        <v>0</v>
      </c>
      <c r="G119" s="19">
        <f t="shared" si="4"/>
        <v>-18000561</v>
      </c>
      <c r="H119" s="19">
        <v>0</v>
      </c>
      <c r="I119" s="19">
        <v>0</v>
      </c>
    </row>
    <row r="120" spans="1:9" x14ac:dyDescent="0.35">
      <c r="A120" s="15">
        <v>113</v>
      </c>
      <c r="B120" s="16" t="s">
        <v>221</v>
      </c>
      <c r="C120" s="16" t="s">
        <v>1071</v>
      </c>
      <c r="D120" s="16" t="s">
        <v>17</v>
      </c>
      <c r="E120" s="20">
        <v>354609336</v>
      </c>
      <c r="F120" s="19">
        <f t="shared" si="3"/>
        <v>0</v>
      </c>
      <c r="G120" s="19">
        <f t="shared" si="4"/>
        <v>0</v>
      </c>
      <c r="H120" s="19">
        <v>0</v>
      </c>
      <c r="I120" s="19">
        <v>0</v>
      </c>
    </row>
    <row r="121" spans="1:9" x14ac:dyDescent="0.35">
      <c r="A121" s="15">
        <v>114</v>
      </c>
      <c r="B121" s="16" t="s">
        <v>317</v>
      </c>
      <c r="C121" s="16" t="s">
        <v>1072</v>
      </c>
      <c r="D121" s="16" t="s">
        <v>17</v>
      </c>
      <c r="E121" s="20">
        <v>725679357</v>
      </c>
      <c r="F121" s="19">
        <f t="shared" si="3"/>
        <v>0</v>
      </c>
      <c r="G121" s="19">
        <f t="shared" si="4"/>
        <v>0</v>
      </c>
      <c r="H121" s="19">
        <v>0</v>
      </c>
      <c r="I121" s="19">
        <v>0</v>
      </c>
    </row>
    <row r="122" spans="1:9" x14ac:dyDescent="0.35">
      <c r="A122" s="15">
        <v>115</v>
      </c>
      <c r="B122" s="16" t="s">
        <v>274</v>
      </c>
      <c r="C122" s="16" t="s">
        <v>1073</v>
      </c>
      <c r="D122" s="16" t="s">
        <v>17</v>
      </c>
      <c r="E122" s="20">
        <v>15788460</v>
      </c>
      <c r="F122" s="19">
        <f t="shared" si="3"/>
        <v>0</v>
      </c>
      <c r="G122" s="19">
        <f t="shared" si="4"/>
        <v>0</v>
      </c>
      <c r="H122" s="19">
        <v>0</v>
      </c>
      <c r="I122" s="19">
        <v>-110136</v>
      </c>
    </row>
    <row r="123" spans="1:9" x14ac:dyDescent="0.35">
      <c r="A123" s="15">
        <v>116</v>
      </c>
      <c r="B123" s="16" t="s">
        <v>271</v>
      </c>
      <c r="C123" s="16" t="s">
        <v>1074</v>
      </c>
      <c r="D123" s="16" t="s">
        <v>17</v>
      </c>
      <c r="E123" s="20">
        <v>95020959</v>
      </c>
      <c r="F123" s="19">
        <f t="shared" si="3"/>
        <v>0</v>
      </c>
      <c r="G123" s="19">
        <f t="shared" si="4"/>
        <v>0</v>
      </c>
      <c r="H123" s="19">
        <v>0</v>
      </c>
      <c r="I123" s="19">
        <v>0</v>
      </c>
    </row>
    <row r="124" spans="1:9" x14ac:dyDescent="0.35">
      <c r="A124" s="15">
        <v>117</v>
      </c>
      <c r="B124" s="16" t="s">
        <v>733</v>
      </c>
      <c r="C124" s="16" t="s">
        <v>1075</v>
      </c>
      <c r="D124" s="16" t="s">
        <v>73</v>
      </c>
      <c r="E124" s="20">
        <v>1308296193</v>
      </c>
      <c r="F124" s="19">
        <f t="shared" si="3"/>
        <v>0</v>
      </c>
      <c r="G124" s="19">
        <f t="shared" si="4"/>
        <v>0</v>
      </c>
      <c r="H124" s="19">
        <v>-6841333</v>
      </c>
      <c r="I124" s="19">
        <v>0</v>
      </c>
    </row>
    <row r="125" spans="1:9" x14ac:dyDescent="0.35">
      <c r="A125" s="15">
        <v>118</v>
      </c>
      <c r="B125" s="16" t="s">
        <v>269</v>
      </c>
      <c r="C125" s="16" t="s">
        <v>1076</v>
      </c>
      <c r="D125" s="16" t="s">
        <v>17</v>
      </c>
      <c r="E125" s="20">
        <v>228094785</v>
      </c>
      <c r="F125" s="19">
        <f t="shared" si="3"/>
        <v>0</v>
      </c>
      <c r="G125" s="19">
        <f t="shared" si="4"/>
        <v>0</v>
      </c>
      <c r="H125" s="19">
        <v>0</v>
      </c>
      <c r="I125" s="19">
        <v>0</v>
      </c>
    </row>
    <row r="126" spans="1:9" x14ac:dyDescent="0.35">
      <c r="A126" s="15">
        <v>119</v>
      </c>
      <c r="B126" s="16" t="s">
        <v>285</v>
      </c>
      <c r="C126" s="16" t="s">
        <v>1077</v>
      </c>
      <c r="D126" s="16" t="s">
        <v>17</v>
      </c>
      <c r="E126" s="20">
        <v>80163224</v>
      </c>
      <c r="F126" s="19">
        <f t="shared" si="3"/>
        <v>0</v>
      </c>
      <c r="G126" s="19">
        <f t="shared" si="4"/>
        <v>0</v>
      </c>
      <c r="H126" s="19">
        <v>0</v>
      </c>
      <c r="I126" s="19">
        <v>0</v>
      </c>
    </row>
    <row r="127" spans="1:9" x14ac:dyDescent="0.35">
      <c r="A127" s="15">
        <v>120</v>
      </c>
      <c r="B127" s="16" t="s">
        <v>225</v>
      </c>
      <c r="C127" s="16" t="s">
        <v>1078</v>
      </c>
      <c r="D127" s="16" t="s">
        <v>17</v>
      </c>
      <c r="E127" s="20">
        <v>166697535</v>
      </c>
      <c r="F127" s="19">
        <f t="shared" si="3"/>
        <v>0</v>
      </c>
      <c r="G127" s="19">
        <f t="shared" si="4"/>
        <v>0</v>
      </c>
      <c r="H127" s="19">
        <v>0</v>
      </c>
      <c r="I127" s="19">
        <v>0</v>
      </c>
    </row>
    <row r="128" spans="1:9" x14ac:dyDescent="0.35">
      <c r="A128" s="15">
        <v>121</v>
      </c>
      <c r="B128" s="16" t="s">
        <v>208</v>
      </c>
      <c r="C128" s="16" t="s">
        <v>1079</v>
      </c>
      <c r="D128" s="16" t="s">
        <v>17</v>
      </c>
      <c r="E128" s="20">
        <v>404752740</v>
      </c>
      <c r="F128" s="19">
        <f t="shared" si="3"/>
        <v>0</v>
      </c>
      <c r="G128" s="19">
        <f t="shared" si="4"/>
        <v>0</v>
      </c>
      <c r="H128" s="19">
        <v>0</v>
      </c>
      <c r="I128" s="19">
        <v>0</v>
      </c>
    </row>
    <row r="129" spans="1:9" x14ac:dyDescent="0.35">
      <c r="A129" s="15">
        <v>122</v>
      </c>
      <c r="B129" s="16" t="s">
        <v>207</v>
      </c>
      <c r="C129" s="16" t="s">
        <v>1080</v>
      </c>
      <c r="D129" s="16" t="s">
        <v>17</v>
      </c>
      <c r="E129" s="20">
        <v>690242851</v>
      </c>
      <c r="F129" s="19">
        <f t="shared" si="3"/>
        <v>0</v>
      </c>
      <c r="G129" s="19">
        <f t="shared" si="4"/>
        <v>0</v>
      </c>
      <c r="H129" s="19">
        <v>0</v>
      </c>
      <c r="I129" s="19">
        <v>0</v>
      </c>
    </row>
    <row r="130" spans="1:9" x14ac:dyDescent="0.35">
      <c r="A130" s="15">
        <v>123</v>
      </c>
      <c r="B130" s="16" t="s">
        <v>193</v>
      </c>
      <c r="C130" s="16" t="s">
        <v>1081</v>
      </c>
      <c r="D130" s="16" t="s">
        <v>17</v>
      </c>
      <c r="E130" s="20">
        <v>755924552</v>
      </c>
      <c r="F130" s="19">
        <f t="shared" si="3"/>
        <v>0</v>
      </c>
      <c r="G130" s="19">
        <f t="shared" si="4"/>
        <v>0</v>
      </c>
      <c r="H130" s="19">
        <v>0</v>
      </c>
      <c r="I130" s="19">
        <v>0</v>
      </c>
    </row>
    <row r="131" spans="1:9" x14ac:dyDescent="0.35">
      <c r="A131" s="15">
        <v>124</v>
      </c>
      <c r="B131" s="16" t="s">
        <v>308</v>
      </c>
      <c r="C131" s="16" t="s">
        <v>1082</v>
      </c>
      <c r="D131" s="16" t="s">
        <v>17</v>
      </c>
      <c r="E131" s="20">
        <v>4597166232</v>
      </c>
      <c r="F131" s="19">
        <f t="shared" si="3"/>
        <v>0</v>
      </c>
      <c r="G131" s="19">
        <f t="shared" si="4"/>
        <v>0</v>
      </c>
      <c r="H131" s="19">
        <v>0</v>
      </c>
      <c r="I131" s="19">
        <v>0</v>
      </c>
    </row>
    <row r="132" spans="1:9" x14ac:dyDescent="0.35">
      <c r="A132" s="15">
        <v>125</v>
      </c>
      <c r="B132" s="16" t="s">
        <v>246</v>
      </c>
      <c r="C132" s="16" t="s">
        <v>1083</v>
      </c>
      <c r="D132" s="16" t="s">
        <v>17</v>
      </c>
      <c r="E132" s="20">
        <v>550914168</v>
      </c>
      <c r="F132" s="19">
        <f t="shared" si="3"/>
        <v>0</v>
      </c>
      <c r="G132" s="19">
        <f t="shared" si="4"/>
        <v>0</v>
      </c>
      <c r="H132" s="19">
        <v>0</v>
      </c>
      <c r="I132" s="19">
        <v>0</v>
      </c>
    </row>
    <row r="133" spans="1:9" x14ac:dyDescent="0.35">
      <c r="A133" s="15">
        <v>126</v>
      </c>
      <c r="B133" s="16" t="s">
        <v>311</v>
      </c>
      <c r="C133" s="16" t="s">
        <v>1084</v>
      </c>
      <c r="D133" s="16" t="s">
        <v>17</v>
      </c>
      <c r="E133" s="20">
        <v>962400168</v>
      </c>
      <c r="F133" s="19">
        <f t="shared" si="3"/>
        <v>0</v>
      </c>
      <c r="G133" s="19">
        <f t="shared" si="4"/>
        <v>0</v>
      </c>
      <c r="H133" s="19">
        <v>0</v>
      </c>
      <c r="I133" s="19">
        <v>0</v>
      </c>
    </row>
    <row r="134" spans="1:9" x14ac:dyDescent="0.35">
      <c r="A134" s="15">
        <v>127</v>
      </c>
      <c r="B134" s="16" t="s">
        <v>266</v>
      </c>
      <c r="C134" s="16" t="s">
        <v>1085</v>
      </c>
      <c r="D134" s="16" t="s">
        <v>17</v>
      </c>
      <c r="E134" s="20">
        <v>150587233</v>
      </c>
      <c r="F134" s="19">
        <f t="shared" si="3"/>
        <v>0</v>
      </c>
      <c r="G134" s="19">
        <f t="shared" si="4"/>
        <v>0</v>
      </c>
      <c r="H134" s="19">
        <v>0</v>
      </c>
      <c r="I134" s="19">
        <v>-1603466</v>
      </c>
    </row>
    <row r="135" spans="1:9" x14ac:dyDescent="0.35">
      <c r="A135" s="15">
        <v>128</v>
      </c>
      <c r="B135" s="16" t="s">
        <v>578</v>
      </c>
      <c r="C135" s="16" t="s">
        <v>1086</v>
      </c>
      <c r="D135" s="16" t="s">
        <v>51</v>
      </c>
      <c r="E135" s="20">
        <v>37841391</v>
      </c>
      <c r="F135" s="19">
        <f t="shared" si="3"/>
        <v>0</v>
      </c>
      <c r="G135" s="19">
        <f t="shared" si="4"/>
        <v>0</v>
      </c>
      <c r="H135" s="19">
        <v>0</v>
      </c>
      <c r="I135" s="19">
        <v>0</v>
      </c>
    </row>
    <row r="136" spans="1:9" x14ac:dyDescent="0.35">
      <c r="A136" s="15">
        <v>129</v>
      </c>
      <c r="B136" s="16" t="s">
        <v>728</v>
      </c>
      <c r="C136" s="16" t="s">
        <v>1087</v>
      </c>
      <c r="D136" s="16" t="s">
        <v>73</v>
      </c>
      <c r="E136" s="20">
        <v>50095309</v>
      </c>
      <c r="F136" s="19">
        <f t="shared" ref="F136:F199" si="5">-VLOOKUP(B136,GenAuth,6,FALSE)</f>
        <v>0</v>
      </c>
      <c r="G136" s="19">
        <f t="shared" ref="G136:G199" si="6">VLOOKUP(B136,EZA,9,FALSE)</f>
        <v>0</v>
      </c>
      <c r="H136" s="19">
        <v>0</v>
      </c>
      <c r="I136" s="19">
        <v>0</v>
      </c>
    </row>
    <row r="137" spans="1:9" x14ac:dyDescent="0.35">
      <c r="A137" s="15">
        <v>130</v>
      </c>
      <c r="B137" s="16" t="s">
        <v>732</v>
      </c>
      <c r="C137" s="16" t="s">
        <v>1088</v>
      </c>
      <c r="D137" s="16" t="s">
        <v>73</v>
      </c>
      <c r="E137" s="20">
        <v>50168118</v>
      </c>
      <c r="F137" s="19">
        <f t="shared" si="5"/>
        <v>0</v>
      </c>
      <c r="G137" s="19">
        <f t="shared" si="6"/>
        <v>0</v>
      </c>
      <c r="H137" s="19">
        <v>0</v>
      </c>
      <c r="I137" s="19">
        <v>0</v>
      </c>
    </row>
    <row r="138" spans="1:9" x14ac:dyDescent="0.35">
      <c r="A138" s="15">
        <v>131</v>
      </c>
      <c r="B138" s="16" t="s">
        <v>731</v>
      </c>
      <c r="C138" s="16" t="s">
        <v>1089</v>
      </c>
      <c r="D138" s="16" t="s">
        <v>73</v>
      </c>
      <c r="E138" s="20">
        <v>15846222</v>
      </c>
      <c r="F138" s="19">
        <f t="shared" si="5"/>
        <v>0</v>
      </c>
      <c r="G138" s="19">
        <f t="shared" si="6"/>
        <v>0</v>
      </c>
      <c r="H138" s="19">
        <v>0</v>
      </c>
      <c r="I138" s="19">
        <v>0</v>
      </c>
    </row>
    <row r="139" spans="1:9" x14ac:dyDescent="0.35">
      <c r="A139" s="15">
        <v>132</v>
      </c>
      <c r="B139" s="16" t="s">
        <v>523</v>
      </c>
      <c r="C139" s="16" t="s">
        <v>1090</v>
      </c>
      <c r="D139" s="16" t="s">
        <v>49</v>
      </c>
      <c r="E139" s="20">
        <v>91045706</v>
      </c>
      <c r="F139" s="19">
        <f t="shared" si="5"/>
        <v>0</v>
      </c>
      <c r="G139" s="19">
        <f t="shared" si="6"/>
        <v>0</v>
      </c>
      <c r="H139" s="19">
        <v>0</v>
      </c>
      <c r="I139" s="19">
        <v>0</v>
      </c>
    </row>
    <row r="140" spans="1:9" x14ac:dyDescent="0.35">
      <c r="A140" s="15">
        <v>133</v>
      </c>
      <c r="B140" s="16" t="s">
        <v>460</v>
      </c>
      <c r="C140" s="16" t="s">
        <v>1091</v>
      </c>
      <c r="D140" s="16" t="s">
        <v>40</v>
      </c>
      <c r="E140" s="20">
        <v>73490723</v>
      </c>
      <c r="F140" s="19">
        <f t="shared" si="5"/>
        <v>0</v>
      </c>
      <c r="G140" s="19">
        <f t="shared" si="6"/>
        <v>0</v>
      </c>
      <c r="H140" s="19">
        <v>0</v>
      </c>
      <c r="I140" s="19">
        <v>0</v>
      </c>
    </row>
    <row r="141" spans="1:9" x14ac:dyDescent="0.35">
      <c r="A141" s="15">
        <v>134</v>
      </c>
      <c r="B141" s="16" t="s">
        <v>284</v>
      </c>
      <c r="C141" s="16" t="s">
        <v>1092</v>
      </c>
      <c r="D141" s="16" t="s">
        <v>17</v>
      </c>
      <c r="E141" s="20">
        <v>144059687</v>
      </c>
      <c r="F141" s="19">
        <f t="shared" si="5"/>
        <v>0</v>
      </c>
      <c r="G141" s="19">
        <f t="shared" si="6"/>
        <v>0</v>
      </c>
      <c r="H141" s="19">
        <v>0</v>
      </c>
      <c r="I141" s="19">
        <v>-1364375</v>
      </c>
    </row>
    <row r="142" spans="1:9" x14ac:dyDescent="0.35">
      <c r="A142" s="15">
        <v>135</v>
      </c>
      <c r="B142" s="16" t="s">
        <v>201</v>
      </c>
      <c r="C142" s="16" t="s">
        <v>1093</v>
      </c>
      <c r="D142" s="16" t="s">
        <v>17</v>
      </c>
      <c r="E142" s="20">
        <v>495592522</v>
      </c>
      <c r="F142" s="19">
        <f t="shared" si="5"/>
        <v>0</v>
      </c>
      <c r="G142" s="19">
        <f t="shared" si="6"/>
        <v>0</v>
      </c>
      <c r="H142" s="19">
        <v>0</v>
      </c>
      <c r="I142" s="19">
        <v>0</v>
      </c>
    </row>
    <row r="143" spans="1:9" x14ac:dyDescent="0.35">
      <c r="A143" s="15">
        <v>136</v>
      </c>
      <c r="B143" s="16" t="s">
        <v>204</v>
      </c>
      <c r="C143" s="16" t="s">
        <v>1094</v>
      </c>
      <c r="D143" s="16" t="s">
        <v>17</v>
      </c>
      <c r="E143" s="20">
        <v>517275817</v>
      </c>
      <c r="F143" s="19">
        <f t="shared" si="5"/>
        <v>0</v>
      </c>
      <c r="G143" s="19">
        <f t="shared" si="6"/>
        <v>0</v>
      </c>
      <c r="H143" s="19">
        <v>0</v>
      </c>
      <c r="I143" s="19">
        <v>0</v>
      </c>
    </row>
    <row r="144" spans="1:9" x14ac:dyDescent="0.35">
      <c r="A144" s="15">
        <v>137</v>
      </c>
      <c r="B144" s="16" t="s">
        <v>206</v>
      </c>
      <c r="C144" s="16" t="s">
        <v>1095</v>
      </c>
      <c r="D144" s="16" t="s">
        <v>17</v>
      </c>
      <c r="E144" s="20">
        <v>355243531</v>
      </c>
      <c r="F144" s="19">
        <f t="shared" si="5"/>
        <v>0</v>
      </c>
      <c r="G144" s="19">
        <f t="shared" si="6"/>
        <v>0</v>
      </c>
      <c r="H144" s="19">
        <v>0</v>
      </c>
      <c r="I144" s="19">
        <v>0</v>
      </c>
    </row>
    <row r="145" spans="1:9" x14ac:dyDescent="0.35">
      <c r="A145" s="15">
        <v>138</v>
      </c>
      <c r="B145" s="16" t="s">
        <v>195</v>
      </c>
      <c r="C145" s="16" t="s">
        <v>1096</v>
      </c>
      <c r="D145" s="16" t="s">
        <v>17</v>
      </c>
      <c r="E145" s="20">
        <v>2051891280</v>
      </c>
      <c r="F145" s="19">
        <f t="shared" si="5"/>
        <v>0</v>
      </c>
      <c r="G145" s="19">
        <f t="shared" si="6"/>
        <v>0</v>
      </c>
      <c r="H145" s="19">
        <v>0</v>
      </c>
      <c r="I145" s="19">
        <v>0</v>
      </c>
    </row>
    <row r="146" spans="1:9" x14ac:dyDescent="0.35">
      <c r="A146" s="15">
        <v>139</v>
      </c>
      <c r="B146" s="16" t="s">
        <v>581</v>
      </c>
      <c r="C146" s="16" t="s">
        <v>1097</v>
      </c>
      <c r="D146" s="16" t="s">
        <v>51</v>
      </c>
      <c r="E146" s="20">
        <v>91988845</v>
      </c>
      <c r="F146" s="19">
        <f t="shared" si="5"/>
        <v>0</v>
      </c>
      <c r="G146" s="19">
        <f t="shared" si="6"/>
        <v>0</v>
      </c>
      <c r="H146" s="19">
        <v>0</v>
      </c>
      <c r="I146" s="19">
        <v>0</v>
      </c>
    </row>
    <row r="147" spans="1:9" x14ac:dyDescent="0.35">
      <c r="A147" s="15">
        <v>140</v>
      </c>
      <c r="B147" s="16" t="s">
        <v>241</v>
      </c>
      <c r="C147" s="16" t="s">
        <v>1098</v>
      </c>
      <c r="D147" s="16" t="s">
        <v>17</v>
      </c>
      <c r="E147" s="20">
        <v>204396850</v>
      </c>
      <c r="F147" s="19">
        <f t="shared" si="5"/>
        <v>0</v>
      </c>
      <c r="G147" s="19">
        <f t="shared" si="6"/>
        <v>0</v>
      </c>
      <c r="H147" s="19">
        <v>0</v>
      </c>
      <c r="I147" s="19">
        <v>0</v>
      </c>
    </row>
    <row r="148" spans="1:9" x14ac:dyDescent="0.35">
      <c r="A148" s="15">
        <v>141</v>
      </c>
      <c r="B148" s="16" t="s">
        <v>217</v>
      </c>
      <c r="C148" s="16" t="s">
        <v>1099</v>
      </c>
      <c r="D148" s="16" t="s">
        <v>17</v>
      </c>
      <c r="E148" s="20">
        <v>471212566</v>
      </c>
      <c r="F148" s="19">
        <f t="shared" si="5"/>
        <v>0</v>
      </c>
      <c r="G148" s="19">
        <f t="shared" si="6"/>
        <v>0</v>
      </c>
      <c r="H148" s="19">
        <v>0</v>
      </c>
      <c r="I148" s="19">
        <v>-2704206</v>
      </c>
    </row>
    <row r="149" spans="1:9" x14ac:dyDescent="0.35">
      <c r="A149" s="15">
        <v>142</v>
      </c>
      <c r="B149" s="16" t="s">
        <v>727</v>
      </c>
      <c r="C149" s="16" t="s">
        <v>1100</v>
      </c>
      <c r="D149" s="16" t="s">
        <v>73</v>
      </c>
      <c r="E149" s="20">
        <v>43579104</v>
      </c>
      <c r="F149" s="19">
        <f t="shared" si="5"/>
        <v>0</v>
      </c>
      <c r="G149" s="19">
        <f t="shared" si="6"/>
        <v>0</v>
      </c>
      <c r="H149" s="19">
        <v>0</v>
      </c>
      <c r="I149" s="19">
        <v>0</v>
      </c>
    </row>
    <row r="150" spans="1:9" x14ac:dyDescent="0.35">
      <c r="A150" s="15">
        <v>143</v>
      </c>
      <c r="B150" s="16" t="s">
        <v>180</v>
      </c>
      <c r="C150" s="16" t="s">
        <v>1101</v>
      </c>
      <c r="D150" s="16" t="s">
        <v>17</v>
      </c>
      <c r="E150" s="20">
        <v>610320457</v>
      </c>
      <c r="F150" s="19">
        <f t="shared" si="5"/>
        <v>0</v>
      </c>
      <c r="G150" s="19">
        <f t="shared" si="6"/>
        <v>0</v>
      </c>
      <c r="H150" s="19">
        <v>0</v>
      </c>
      <c r="I150" s="19">
        <v>0</v>
      </c>
    </row>
    <row r="151" spans="1:9" x14ac:dyDescent="0.35">
      <c r="A151" s="15">
        <v>144</v>
      </c>
      <c r="B151" s="16" t="s">
        <v>205</v>
      </c>
      <c r="C151" s="16" t="s">
        <v>1102</v>
      </c>
      <c r="D151" s="16" t="s">
        <v>17</v>
      </c>
      <c r="E151" s="20">
        <v>237823531</v>
      </c>
      <c r="F151" s="19">
        <f t="shared" si="5"/>
        <v>0</v>
      </c>
      <c r="G151" s="19">
        <f t="shared" si="6"/>
        <v>0</v>
      </c>
      <c r="H151" s="19">
        <v>0</v>
      </c>
      <c r="I151" s="19">
        <v>0</v>
      </c>
    </row>
    <row r="152" spans="1:9" x14ac:dyDescent="0.35">
      <c r="A152" s="15">
        <v>145</v>
      </c>
      <c r="B152" s="16" t="s">
        <v>210</v>
      </c>
      <c r="C152" s="16" t="s">
        <v>1103</v>
      </c>
      <c r="D152" s="16" t="s">
        <v>17</v>
      </c>
      <c r="E152" s="20">
        <v>476394351</v>
      </c>
      <c r="F152" s="19">
        <f t="shared" si="5"/>
        <v>0</v>
      </c>
      <c r="G152" s="19">
        <f t="shared" si="6"/>
        <v>0</v>
      </c>
      <c r="H152" s="19">
        <v>0</v>
      </c>
      <c r="I152" s="19">
        <v>0</v>
      </c>
    </row>
    <row r="153" spans="1:9" x14ac:dyDescent="0.35">
      <c r="A153" s="15">
        <v>146</v>
      </c>
      <c r="B153" s="16" t="s">
        <v>672</v>
      </c>
      <c r="C153" s="16" t="s">
        <v>1104</v>
      </c>
      <c r="D153" s="16" t="s">
        <v>63</v>
      </c>
      <c r="E153" s="20">
        <v>265997950</v>
      </c>
      <c r="F153" s="19">
        <f t="shared" si="5"/>
        <v>0</v>
      </c>
      <c r="G153" s="19">
        <f t="shared" si="6"/>
        <v>-9588318</v>
      </c>
      <c r="H153" s="19">
        <v>0</v>
      </c>
      <c r="I153" s="19">
        <v>0</v>
      </c>
    </row>
    <row r="154" spans="1:9" x14ac:dyDescent="0.35">
      <c r="A154" s="15">
        <v>147</v>
      </c>
      <c r="B154" s="16" t="s">
        <v>212</v>
      </c>
      <c r="C154" s="16" t="s">
        <v>1105</v>
      </c>
      <c r="D154" s="16" t="s">
        <v>17</v>
      </c>
      <c r="E154" s="20">
        <v>889133008</v>
      </c>
      <c r="F154" s="19">
        <f t="shared" si="5"/>
        <v>0</v>
      </c>
      <c r="G154" s="19">
        <f t="shared" si="6"/>
        <v>0</v>
      </c>
      <c r="H154" s="19">
        <v>0</v>
      </c>
      <c r="I154" s="19">
        <v>0</v>
      </c>
    </row>
    <row r="155" spans="1:9" x14ac:dyDescent="0.35">
      <c r="A155" s="15">
        <v>148</v>
      </c>
      <c r="B155" s="16" t="s">
        <v>628</v>
      </c>
      <c r="C155" s="16" t="s">
        <v>1106</v>
      </c>
      <c r="D155" s="16" t="s">
        <v>56</v>
      </c>
      <c r="E155" s="20">
        <v>682745247</v>
      </c>
      <c r="F155" s="19">
        <f t="shared" si="5"/>
        <v>0</v>
      </c>
      <c r="G155" s="19">
        <f t="shared" si="6"/>
        <v>-1207146</v>
      </c>
      <c r="H155" s="19">
        <v>0</v>
      </c>
      <c r="I155" s="19">
        <v>0</v>
      </c>
    </row>
    <row r="156" spans="1:9" x14ac:dyDescent="0.35">
      <c r="A156" s="15">
        <v>149</v>
      </c>
      <c r="B156" s="16" t="s">
        <v>730</v>
      </c>
      <c r="C156" s="16" t="s">
        <v>1107</v>
      </c>
      <c r="D156" s="16" t="s">
        <v>73</v>
      </c>
      <c r="E156" s="20">
        <v>60074767</v>
      </c>
      <c r="F156" s="19">
        <f t="shared" si="5"/>
        <v>0</v>
      </c>
      <c r="G156" s="19">
        <f t="shared" si="6"/>
        <v>0</v>
      </c>
      <c r="H156" s="19">
        <v>0</v>
      </c>
      <c r="I156" s="19">
        <v>0</v>
      </c>
    </row>
    <row r="157" spans="1:9" x14ac:dyDescent="0.35">
      <c r="A157" s="15">
        <v>150</v>
      </c>
      <c r="B157" s="16" t="s">
        <v>736</v>
      </c>
      <c r="C157" s="16" t="s">
        <v>1108</v>
      </c>
      <c r="D157" s="16" t="s">
        <v>73</v>
      </c>
      <c r="E157" s="20">
        <v>321962421</v>
      </c>
      <c r="F157" s="19">
        <f t="shared" si="5"/>
        <v>0</v>
      </c>
      <c r="G157" s="19">
        <f t="shared" si="6"/>
        <v>0</v>
      </c>
      <c r="H157" s="19">
        <v>-491370</v>
      </c>
      <c r="I157" s="19">
        <v>0</v>
      </c>
    </row>
    <row r="158" spans="1:9" x14ac:dyDescent="0.35">
      <c r="A158" s="15">
        <v>151</v>
      </c>
      <c r="B158" s="16" t="s">
        <v>463</v>
      </c>
      <c r="C158" s="16" t="s">
        <v>1109</v>
      </c>
      <c r="D158" s="16" t="s">
        <v>40</v>
      </c>
      <c r="E158" s="20">
        <v>158233553</v>
      </c>
      <c r="F158" s="19">
        <f t="shared" si="5"/>
        <v>0</v>
      </c>
      <c r="G158" s="19">
        <f t="shared" si="6"/>
        <v>-1364493</v>
      </c>
      <c r="H158" s="19">
        <v>0</v>
      </c>
      <c r="I158" s="19">
        <v>0</v>
      </c>
    </row>
    <row r="159" spans="1:9" x14ac:dyDescent="0.35">
      <c r="A159" s="15">
        <v>152</v>
      </c>
      <c r="B159" s="16" t="s">
        <v>729</v>
      </c>
      <c r="C159" s="16" t="s">
        <v>1110</v>
      </c>
      <c r="D159" s="16" t="s">
        <v>73</v>
      </c>
      <c r="E159" s="20">
        <v>31032026</v>
      </c>
      <c r="F159" s="19">
        <f t="shared" si="5"/>
        <v>0</v>
      </c>
      <c r="G159" s="19">
        <f t="shared" si="6"/>
        <v>0</v>
      </c>
      <c r="H159" s="19">
        <v>0</v>
      </c>
      <c r="I159" s="19">
        <v>0</v>
      </c>
    </row>
    <row r="160" spans="1:9" x14ac:dyDescent="0.35">
      <c r="A160" s="15">
        <v>153</v>
      </c>
      <c r="B160" s="16" t="s">
        <v>203</v>
      </c>
      <c r="C160" s="16" t="s">
        <v>1111</v>
      </c>
      <c r="D160" s="16" t="s">
        <v>17</v>
      </c>
      <c r="E160" s="20">
        <v>494021080</v>
      </c>
      <c r="F160" s="19">
        <f t="shared" si="5"/>
        <v>0</v>
      </c>
      <c r="G160" s="19">
        <f t="shared" si="6"/>
        <v>0</v>
      </c>
      <c r="H160" s="19">
        <v>0</v>
      </c>
      <c r="I160" s="19">
        <v>0</v>
      </c>
    </row>
    <row r="161" spans="1:9" x14ac:dyDescent="0.35">
      <c r="A161" s="15">
        <v>154</v>
      </c>
      <c r="B161" s="16" t="s">
        <v>224</v>
      </c>
      <c r="C161" s="16" t="s">
        <v>1112</v>
      </c>
      <c r="D161" s="16" t="s">
        <v>17</v>
      </c>
      <c r="E161" s="20">
        <v>302148134</v>
      </c>
      <c r="F161" s="19">
        <f t="shared" si="5"/>
        <v>0</v>
      </c>
      <c r="G161" s="19">
        <f t="shared" si="6"/>
        <v>0</v>
      </c>
      <c r="H161" s="19">
        <v>0</v>
      </c>
      <c r="I161" s="19">
        <v>0</v>
      </c>
    </row>
    <row r="162" spans="1:9" x14ac:dyDescent="0.35">
      <c r="A162" s="15">
        <v>155</v>
      </c>
      <c r="B162" s="16" t="s">
        <v>857</v>
      </c>
      <c r="C162" s="16" t="s">
        <v>1113</v>
      </c>
      <c r="D162" s="16" t="s">
        <v>92</v>
      </c>
      <c r="E162" s="20">
        <v>29660350</v>
      </c>
      <c r="F162" s="19">
        <f t="shared" si="5"/>
        <v>0</v>
      </c>
      <c r="G162" s="19">
        <f t="shared" si="6"/>
        <v>0</v>
      </c>
      <c r="H162" s="19">
        <v>0</v>
      </c>
      <c r="I162" s="19">
        <v>0</v>
      </c>
    </row>
    <row r="163" spans="1:9" x14ac:dyDescent="0.35">
      <c r="A163" s="15">
        <v>156</v>
      </c>
      <c r="B163" s="16" t="s">
        <v>304</v>
      </c>
      <c r="C163" s="16" t="s">
        <v>1114</v>
      </c>
      <c r="D163" s="16" t="s">
        <v>17</v>
      </c>
      <c r="E163" s="20">
        <v>10010527923</v>
      </c>
      <c r="F163" s="19">
        <f t="shared" si="5"/>
        <v>0</v>
      </c>
      <c r="G163" s="19">
        <f t="shared" si="6"/>
        <v>0</v>
      </c>
      <c r="H163" s="19">
        <v>0</v>
      </c>
      <c r="I163" s="19">
        <v>0</v>
      </c>
    </row>
    <row r="164" spans="1:9" x14ac:dyDescent="0.35">
      <c r="A164" s="15">
        <v>157</v>
      </c>
      <c r="B164" s="16" t="s">
        <v>177</v>
      </c>
      <c r="C164" s="16" t="s">
        <v>1115</v>
      </c>
      <c r="D164" s="16" t="s">
        <v>17</v>
      </c>
      <c r="E164" s="20">
        <v>2091228478</v>
      </c>
      <c r="F164" s="19">
        <f t="shared" si="5"/>
        <v>0</v>
      </c>
      <c r="G164" s="19">
        <f t="shared" si="6"/>
        <v>0</v>
      </c>
      <c r="H164" s="19">
        <v>0</v>
      </c>
      <c r="I164" s="19">
        <v>0</v>
      </c>
    </row>
    <row r="165" spans="1:9" x14ac:dyDescent="0.35">
      <c r="A165" s="15">
        <v>158</v>
      </c>
      <c r="B165" s="16" t="s">
        <v>184</v>
      </c>
      <c r="C165" s="16" t="s">
        <v>1116</v>
      </c>
      <c r="D165" s="16" t="s">
        <v>17</v>
      </c>
      <c r="E165" s="20">
        <v>871297408</v>
      </c>
      <c r="F165" s="19">
        <f t="shared" si="5"/>
        <v>0</v>
      </c>
      <c r="G165" s="19">
        <f t="shared" si="6"/>
        <v>0</v>
      </c>
      <c r="H165" s="19">
        <v>0</v>
      </c>
      <c r="I165" s="19">
        <v>0</v>
      </c>
    </row>
    <row r="166" spans="1:9" x14ac:dyDescent="0.35">
      <c r="A166" s="15">
        <v>159</v>
      </c>
      <c r="B166" s="16" t="s">
        <v>178</v>
      </c>
      <c r="C166" s="16" t="s">
        <v>1117</v>
      </c>
      <c r="D166" s="16" t="s">
        <v>17</v>
      </c>
      <c r="E166" s="20">
        <v>607532209</v>
      </c>
      <c r="F166" s="19">
        <f t="shared" si="5"/>
        <v>0</v>
      </c>
      <c r="G166" s="19">
        <f t="shared" si="6"/>
        <v>0</v>
      </c>
      <c r="H166" s="19">
        <v>0</v>
      </c>
      <c r="I166" s="19">
        <v>0</v>
      </c>
    </row>
    <row r="167" spans="1:9" x14ac:dyDescent="0.35">
      <c r="A167" s="15">
        <v>160</v>
      </c>
      <c r="B167" s="16" t="s">
        <v>843</v>
      </c>
      <c r="C167" s="16" t="s">
        <v>1118</v>
      </c>
      <c r="D167" s="16" t="s">
        <v>91</v>
      </c>
      <c r="E167" s="20">
        <v>67384984</v>
      </c>
      <c r="F167" s="19">
        <f t="shared" si="5"/>
        <v>0</v>
      </c>
      <c r="G167" s="19">
        <f t="shared" si="6"/>
        <v>-25277</v>
      </c>
      <c r="H167" s="19">
        <v>-14995</v>
      </c>
      <c r="I167" s="19">
        <v>0</v>
      </c>
    </row>
    <row r="168" spans="1:9" x14ac:dyDescent="0.35">
      <c r="A168" s="15">
        <v>161</v>
      </c>
      <c r="B168" s="16" t="s">
        <v>179</v>
      </c>
      <c r="C168" s="16" t="s">
        <v>1119</v>
      </c>
      <c r="D168" s="16" t="s">
        <v>17</v>
      </c>
      <c r="E168" s="20">
        <v>2114101774</v>
      </c>
      <c r="F168" s="19">
        <f t="shared" si="5"/>
        <v>0</v>
      </c>
      <c r="G168" s="19">
        <f t="shared" si="6"/>
        <v>0</v>
      </c>
      <c r="H168" s="19">
        <v>0</v>
      </c>
      <c r="I168" s="19">
        <v>0</v>
      </c>
    </row>
    <row r="169" spans="1:9" x14ac:dyDescent="0.35">
      <c r="A169" s="15">
        <v>162</v>
      </c>
      <c r="B169" s="16" t="s">
        <v>198</v>
      </c>
      <c r="C169" s="16" t="s">
        <v>1120</v>
      </c>
      <c r="D169" s="16" t="s">
        <v>17</v>
      </c>
      <c r="E169" s="20">
        <v>3746975853</v>
      </c>
      <c r="F169" s="19">
        <f t="shared" si="5"/>
        <v>0</v>
      </c>
      <c r="G169" s="19">
        <f t="shared" si="6"/>
        <v>0</v>
      </c>
      <c r="H169" s="19">
        <v>0</v>
      </c>
      <c r="I169" s="19">
        <v>0</v>
      </c>
    </row>
    <row r="170" spans="1:9" x14ac:dyDescent="0.35">
      <c r="A170" s="15">
        <v>163</v>
      </c>
      <c r="B170" s="16" t="s">
        <v>293</v>
      </c>
      <c r="C170" s="16" t="s">
        <v>1121</v>
      </c>
      <c r="D170" s="16" t="s">
        <v>17</v>
      </c>
      <c r="E170" s="20">
        <v>3746975853</v>
      </c>
      <c r="F170" s="19">
        <f t="shared" si="5"/>
        <v>0</v>
      </c>
      <c r="G170" s="19">
        <f t="shared" si="6"/>
        <v>0</v>
      </c>
      <c r="H170" s="19">
        <v>0</v>
      </c>
      <c r="I170" s="19">
        <v>0</v>
      </c>
    </row>
    <row r="171" spans="1:9" x14ac:dyDescent="0.35">
      <c r="A171" s="15">
        <v>164</v>
      </c>
      <c r="B171" s="16" t="s">
        <v>856</v>
      </c>
      <c r="C171" s="16" t="s">
        <v>1122</v>
      </c>
      <c r="D171" s="16" t="s">
        <v>92</v>
      </c>
      <c r="E171" s="20">
        <v>87537405</v>
      </c>
      <c r="F171" s="19">
        <f t="shared" si="5"/>
        <v>0</v>
      </c>
      <c r="G171" s="19">
        <f t="shared" si="6"/>
        <v>0</v>
      </c>
      <c r="H171" s="19">
        <v>0</v>
      </c>
      <c r="I171" s="19">
        <v>0</v>
      </c>
    </row>
    <row r="172" spans="1:9" x14ac:dyDescent="0.35">
      <c r="A172" s="15">
        <v>165</v>
      </c>
      <c r="B172" s="16" t="s">
        <v>243</v>
      </c>
      <c r="C172" s="16" t="s">
        <v>1123</v>
      </c>
      <c r="D172" s="16" t="s">
        <v>17</v>
      </c>
      <c r="E172" s="20">
        <v>1205717089</v>
      </c>
      <c r="F172" s="19">
        <f t="shared" si="5"/>
        <v>0</v>
      </c>
      <c r="G172" s="19">
        <f t="shared" si="6"/>
        <v>0</v>
      </c>
      <c r="H172" s="19">
        <v>0</v>
      </c>
      <c r="I172" s="19">
        <v>0</v>
      </c>
    </row>
    <row r="173" spans="1:9" x14ac:dyDescent="0.35">
      <c r="A173" s="15">
        <v>166</v>
      </c>
      <c r="B173" s="16" t="s">
        <v>202</v>
      </c>
      <c r="C173" s="16" t="s">
        <v>1124</v>
      </c>
      <c r="D173" s="16" t="s">
        <v>17</v>
      </c>
      <c r="E173" s="20">
        <v>368541700</v>
      </c>
      <c r="F173" s="19">
        <f t="shared" si="5"/>
        <v>0</v>
      </c>
      <c r="G173" s="19">
        <f t="shared" si="6"/>
        <v>0</v>
      </c>
      <c r="H173" s="19">
        <v>0</v>
      </c>
      <c r="I173" s="19">
        <v>0</v>
      </c>
    </row>
    <row r="174" spans="1:9" x14ac:dyDescent="0.35">
      <c r="A174" s="15">
        <v>167</v>
      </c>
      <c r="B174" s="16" t="s">
        <v>738</v>
      </c>
      <c r="C174" s="16" t="s">
        <v>1125</v>
      </c>
      <c r="D174" s="16" t="s">
        <v>73</v>
      </c>
      <c r="E174" s="20">
        <v>269944701</v>
      </c>
      <c r="F174" s="19">
        <f t="shared" si="5"/>
        <v>0</v>
      </c>
      <c r="G174" s="19">
        <f t="shared" si="6"/>
        <v>-47886</v>
      </c>
      <c r="H174" s="19">
        <v>-419340</v>
      </c>
      <c r="I174" s="19">
        <v>0</v>
      </c>
    </row>
    <row r="175" spans="1:9" x14ac:dyDescent="0.35">
      <c r="A175" s="15">
        <v>168</v>
      </c>
      <c r="B175" s="16" t="s">
        <v>301</v>
      </c>
      <c r="C175" s="16" t="s">
        <v>1126</v>
      </c>
      <c r="D175" s="16" t="s">
        <v>17</v>
      </c>
      <c r="E175" s="20">
        <v>1218948232</v>
      </c>
      <c r="F175" s="19">
        <f t="shared" si="5"/>
        <v>0</v>
      </c>
      <c r="G175" s="19">
        <f t="shared" si="6"/>
        <v>0</v>
      </c>
      <c r="H175" s="19">
        <v>0</v>
      </c>
      <c r="I175" s="19">
        <v>0</v>
      </c>
    </row>
    <row r="176" spans="1:9" x14ac:dyDescent="0.35">
      <c r="A176" s="15">
        <v>169</v>
      </c>
      <c r="B176" s="16" t="s">
        <v>698</v>
      </c>
      <c r="C176" s="16" t="s">
        <v>1127</v>
      </c>
      <c r="D176" s="16" t="s">
        <v>65</v>
      </c>
      <c r="E176" s="20">
        <v>849485811</v>
      </c>
      <c r="F176" s="19">
        <f t="shared" si="5"/>
        <v>0</v>
      </c>
      <c r="G176" s="19">
        <f t="shared" si="6"/>
        <v>0</v>
      </c>
      <c r="H176" s="19">
        <v>0</v>
      </c>
      <c r="I176" s="19">
        <v>0</v>
      </c>
    </row>
    <row r="177" spans="1:9" x14ac:dyDescent="0.35">
      <c r="A177" s="15">
        <v>170</v>
      </c>
      <c r="B177" s="16" t="s">
        <v>194</v>
      </c>
      <c r="C177" s="16" t="s">
        <v>1128</v>
      </c>
      <c r="D177" s="16" t="s">
        <v>17</v>
      </c>
      <c r="E177" s="20">
        <v>3320050315</v>
      </c>
      <c r="F177" s="19">
        <f t="shared" si="5"/>
        <v>0</v>
      </c>
      <c r="G177" s="19">
        <f t="shared" si="6"/>
        <v>0</v>
      </c>
      <c r="H177" s="19">
        <v>0</v>
      </c>
      <c r="I177" s="19">
        <v>0</v>
      </c>
    </row>
    <row r="178" spans="1:9" x14ac:dyDescent="0.35">
      <c r="A178" s="15">
        <v>171</v>
      </c>
      <c r="B178" s="16" t="s">
        <v>859</v>
      </c>
      <c r="C178" s="16" t="s">
        <v>1129</v>
      </c>
      <c r="D178" s="16" t="s">
        <v>92</v>
      </c>
      <c r="E178" s="20">
        <v>136677336</v>
      </c>
      <c r="F178" s="19">
        <f t="shared" si="5"/>
        <v>0</v>
      </c>
      <c r="G178" s="19">
        <f t="shared" si="6"/>
        <v>0</v>
      </c>
      <c r="H178" s="19">
        <v>0</v>
      </c>
      <c r="I178" s="19">
        <v>0</v>
      </c>
    </row>
    <row r="179" spans="1:9" x14ac:dyDescent="0.35">
      <c r="A179" s="15">
        <v>172</v>
      </c>
      <c r="B179" s="16" t="s">
        <v>810</v>
      </c>
      <c r="C179" s="16" t="s">
        <v>1130</v>
      </c>
      <c r="D179" s="16" t="s">
        <v>84</v>
      </c>
      <c r="E179" s="20">
        <v>64849030</v>
      </c>
      <c r="F179" s="19">
        <f t="shared" si="5"/>
        <v>0</v>
      </c>
      <c r="G179" s="19">
        <f t="shared" si="6"/>
        <v>-52895</v>
      </c>
      <c r="H179" s="19">
        <v>0</v>
      </c>
      <c r="I179" s="19">
        <v>0</v>
      </c>
    </row>
    <row r="180" spans="1:9" x14ac:dyDescent="0.35">
      <c r="A180" s="15">
        <v>173</v>
      </c>
      <c r="B180" s="16" t="s">
        <v>569</v>
      </c>
      <c r="C180" s="16" t="s">
        <v>1131</v>
      </c>
      <c r="D180" s="16" t="s">
        <v>50</v>
      </c>
      <c r="E180" s="20">
        <v>3031170111</v>
      </c>
      <c r="F180" s="19">
        <f t="shared" si="5"/>
        <v>0</v>
      </c>
      <c r="G180" s="19">
        <f t="shared" si="6"/>
        <v>0</v>
      </c>
      <c r="H180" s="19">
        <v>0</v>
      </c>
      <c r="I180" s="19">
        <v>0</v>
      </c>
    </row>
    <row r="181" spans="1:9" x14ac:dyDescent="0.35">
      <c r="A181" s="15">
        <v>174</v>
      </c>
      <c r="B181" s="16" t="s">
        <v>297</v>
      </c>
      <c r="C181" s="16" t="s">
        <v>1132</v>
      </c>
      <c r="D181" s="16" t="s">
        <v>17</v>
      </c>
      <c r="E181" s="20">
        <v>772814391</v>
      </c>
      <c r="F181" s="19">
        <f t="shared" si="5"/>
        <v>0</v>
      </c>
      <c r="G181" s="19">
        <f t="shared" si="6"/>
        <v>0</v>
      </c>
      <c r="H181" s="19">
        <v>0</v>
      </c>
      <c r="I181" s="19">
        <v>-11442337</v>
      </c>
    </row>
    <row r="182" spans="1:9" x14ac:dyDescent="0.35">
      <c r="A182" s="15">
        <v>175</v>
      </c>
      <c r="B182" s="16" t="s">
        <v>952</v>
      </c>
      <c r="C182" s="16" t="s">
        <v>1133</v>
      </c>
      <c r="D182" s="16" t="s">
        <v>103</v>
      </c>
      <c r="E182" s="20">
        <v>158661493</v>
      </c>
      <c r="F182" s="19">
        <f t="shared" si="5"/>
        <v>0</v>
      </c>
      <c r="G182" s="19">
        <f t="shared" si="6"/>
        <v>0</v>
      </c>
      <c r="H182" s="19">
        <v>0</v>
      </c>
      <c r="I182" s="19">
        <v>0</v>
      </c>
    </row>
    <row r="183" spans="1:9" x14ac:dyDescent="0.35">
      <c r="A183" s="15">
        <v>176</v>
      </c>
      <c r="B183" s="16" t="s">
        <v>540</v>
      </c>
      <c r="C183" s="16" t="s">
        <v>1134</v>
      </c>
      <c r="D183" s="16" t="s">
        <v>50</v>
      </c>
      <c r="E183" s="20">
        <v>2370478267</v>
      </c>
      <c r="F183" s="19">
        <f t="shared" si="5"/>
        <v>0</v>
      </c>
      <c r="G183" s="19">
        <f t="shared" si="6"/>
        <v>0</v>
      </c>
      <c r="H183" s="19">
        <v>0</v>
      </c>
      <c r="I183" s="19">
        <v>0</v>
      </c>
    </row>
    <row r="184" spans="1:9" x14ac:dyDescent="0.35">
      <c r="A184" s="15">
        <v>177</v>
      </c>
      <c r="B184" s="16" t="s">
        <v>554</v>
      </c>
      <c r="C184" s="16" t="s">
        <v>1135</v>
      </c>
      <c r="D184" s="16" t="s">
        <v>50</v>
      </c>
      <c r="E184" s="20">
        <v>2423841922</v>
      </c>
      <c r="F184" s="19">
        <f t="shared" si="5"/>
        <v>-45518</v>
      </c>
      <c r="G184" s="19">
        <f t="shared" si="6"/>
        <v>0</v>
      </c>
      <c r="H184" s="19">
        <v>0</v>
      </c>
      <c r="I184" s="19">
        <v>0</v>
      </c>
    </row>
    <row r="185" spans="1:9" x14ac:dyDescent="0.35">
      <c r="A185" s="15">
        <v>178</v>
      </c>
      <c r="B185" s="16" t="s">
        <v>737</v>
      </c>
      <c r="C185" s="16" t="s">
        <v>1136</v>
      </c>
      <c r="D185" s="16" t="s">
        <v>73</v>
      </c>
      <c r="E185" s="20">
        <v>49181795</v>
      </c>
      <c r="F185" s="19">
        <f t="shared" si="5"/>
        <v>0</v>
      </c>
      <c r="G185" s="19">
        <f t="shared" si="6"/>
        <v>0</v>
      </c>
      <c r="H185" s="19">
        <v>0</v>
      </c>
      <c r="I185" s="19">
        <v>0</v>
      </c>
    </row>
    <row r="186" spans="1:9" x14ac:dyDescent="0.35">
      <c r="A186" s="15">
        <v>179</v>
      </c>
      <c r="B186" s="16" t="s">
        <v>485</v>
      </c>
      <c r="C186" s="16" t="s">
        <v>1137</v>
      </c>
      <c r="D186" s="16" t="s">
        <v>44</v>
      </c>
      <c r="E186" s="20">
        <v>160638899</v>
      </c>
      <c r="F186" s="19">
        <f t="shared" si="5"/>
        <v>0</v>
      </c>
      <c r="G186" s="19">
        <f t="shared" si="6"/>
        <v>-10814</v>
      </c>
      <c r="H186" s="19">
        <v>0</v>
      </c>
      <c r="I186" s="19">
        <v>0</v>
      </c>
    </row>
    <row r="187" spans="1:9" x14ac:dyDescent="0.35">
      <c r="A187" s="15">
        <v>180</v>
      </c>
      <c r="B187" s="16" t="s">
        <v>743</v>
      </c>
      <c r="C187" s="16" t="s">
        <v>1138</v>
      </c>
      <c r="D187" s="16" t="s">
        <v>73</v>
      </c>
      <c r="E187" s="20">
        <v>122101440</v>
      </c>
      <c r="F187" s="19">
        <f t="shared" si="5"/>
        <v>0</v>
      </c>
      <c r="G187" s="19">
        <f t="shared" si="6"/>
        <v>0</v>
      </c>
      <c r="H187" s="19">
        <v>0</v>
      </c>
      <c r="I187" s="19">
        <v>0</v>
      </c>
    </row>
    <row r="188" spans="1:9" x14ac:dyDescent="0.35">
      <c r="A188" s="15">
        <v>181</v>
      </c>
      <c r="B188" s="16" t="s">
        <v>898</v>
      </c>
      <c r="C188" s="16" t="s">
        <v>1139</v>
      </c>
      <c r="D188" s="16" t="s">
        <v>99</v>
      </c>
      <c r="E188" s="20">
        <v>59770166</v>
      </c>
      <c r="F188" s="19">
        <f t="shared" si="5"/>
        <v>0</v>
      </c>
      <c r="G188" s="19">
        <f t="shared" si="6"/>
        <v>-50472</v>
      </c>
      <c r="H188" s="19">
        <v>0</v>
      </c>
      <c r="I188" s="19">
        <v>0</v>
      </c>
    </row>
    <row r="189" spans="1:9" x14ac:dyDescent="0.35">
      <c r="A189" s="15">
        <v>182</v>
      </c>
      <c r="B189" s="16" t="s">
        <v>617</v>
      </c>
      <c r="C189" s="16" t="s">
        <v>1140</v>
      </c>
      <c r="D189" s="16" t="s">
        <v>55</v>
      </c>
      <c r="E189" s="20">
        <v>121407942</v>
      </c>
      <c r="F189" s="19">
        <f t="shared" si="5"/>
        <v>0</v>
      </c>
      <c r="G189" s="19">
        <f t="shared" si="6"/>
        <v>-955821</v>
      </c>
      <c r="H189" s="19">
        <v>0</v>
      </c>
      <c r="I189" s="19">
        <v>0</v>
      </c>
    </row>
    <row r="190" spans="1:9" x14ac:dyDescent="0.35">
      <c r="A190" s="15">
        <v>183</v>
      </c>
      <c r="B190" s="16" t="s">
        <v>795</v>
      </c>
      <c r="C190" s="16" t="s">
        <v>1141</v>
      </c>
      <c r="D190" s="16" t="s">
        <v>83</v>
      </c>
      <c r="E190" s="20">
        <v>344903221</v>
      </c>
      <c r="F190" s="19">
        <f t="shared" si="5"/>
        <v>0</v>
      </c>
      <c r="G190" s="19">
        <f t="shared" si="6"/>
        <v>0</v>
      </c>
      <c r="H190" s="19">
        <v>0</v>
      </c>
      <c r="I190" s="19">
        <v>-3241831</v>
      </c>
    </row>
    <row r="191" spans="1:9" x14ac:dyDescent="0.35">
      <c r="A191" s="15">
        <v>184</v>
      </c>
      <c r="B191" s="16" t="s">
        <v>553</v>
      </c>
      <c r="C191" s="16" t="s">
        <v>1142</v>
      </c>
      <c r="D191" s="16" t="s">
        <v>50</v>
      </c>
      <c r="E191" s="20">
        <v>1718146856</v>
      </c>
      <c r="F191" s="19">
        <f t="shared" si="5"/>
        <v>-20390</v>
      </c>
      <c r="G191" s="19">
        <f t="shared" si="6"/>
        <v>0</v>
      </c>
      <c r="H191" s="19">
        <v>0</v>
      </c>
      <c r="I191" s="19">
        <v>0</v>
      </c>
    </row>
    <row r="192" spans="1:9" x14ac:dyDescent="0.35">
      <c r="A192" s="15">
        <v>185</v>
      </c>
      <c r="B192" s="16" t="s">
        <v>744</v>
      </c>
      <c r="C192" s="16" t="s">
        <v>1143</v>
      </c>
      <c r="D192" s="16" t="s">
        <v>73</v>
      </c>
      <c r="E192" s="20">
        <v>21985080</v>
      </c>
      <c r="F192" s="19">
        <f t="shared" si="5"/>
        <v>0</v>
      </c>
      <c r="G192" s="19">
        <f t="shared" si="6"/>
        <v>0</v>
      </c>
      <c r="H192" s="19">
        <v>0</v>
      </c>
      <c r="I192" s="19">
        <v>0</v>
      </c>
    </row>
    <row r="193" spans="1:9" x14ac:dyDescent="0.35">
      <c r="A193" s="15">
        <v>186</v>
      </c>
      <c r="B193" s="16" t="s">
        <v>264</v>
      </c>
      <c r="C193" s="16" t="s">
        <v>1144</v>
      </c>
      <c r="D193" s="16" t="s">
        <v>17</v>
      </c>
      <c r="E193" s="20">
        <v>634491822</v>
      </c>
      <c r="F193" s="19">
        <f t="shared" si="5"/>
        <v>0</v>
      </c>
      <c r="G193" s="19">
        <f t="shared" si="6"/>
        <v>0</v>
      </c>
      <c r="H193" s="19">
        <v>0</v>
      </c>
      <c r="I193" s="19">
        <v>0</v>
      </c>
    </row>
    <row r="194" spans="1:9" x14ac:dyDescent="0.35">
      <c r="A194" s="15">
        <v>187</v>
      </c>
      <c r="B194" s="16" t="s">
        <v>386</v>
      </c>
      <c r="C194" s="16" t="s">
        <v>1145</v>
      </c>
      <c r="D194" s="16" t="s">
        <v>24</v>
      </c>
      <c r="E194" s="20">
        <v>83393995</v>
      </c>
      <c r="F194" s="19">
        <f t="shared" si="5"/>
        <v>0</v>
      </c>
      <c r="G194" s="19">
        <f t="shared" si="6"/>
        <v>0</v>
      </c>
      <c r="H194" s="19">
        <v>0</v>
      </c>
      <c r="I194" s="19">
        <v>0</v>
      </c>
    </row>
    <row r="195" spans="1:9" x14ac:dyDescent="0.35">
      <c r="A195" s="15">
        <v>188</v>
      </c>
      <c r="B195" s="16" t="s">
        <v>840</v>
      </c>
      <c r="C195" s="16" t="s">
        <v>1146</v>
      </c>
      <c r="D195" s="16" t="s">
        <v>91</v>
      </c>
      <c r="E195" s="20">
        <v>28090556</v>
      </c>
      <c r="F195" s="19">
        <f t="shared" si="5"/>
        <v>0</v>
      </c>
      <c r="G195" s="19">
        <f t="shared" si="6"/>
        <v>-134503</v>
      </c>
      <c r="H195" s="19">
        <v>0</v>
      </c>
      <c r="I195" s="19">
        <v>0</v>
      </c>
    </row>
    <row r="196" spans="1:9" x14ac:dyDescent="0.35">
      <c r="A196" s="15">
        <v>189</v>
      </c>
      <c r="B196" s="16" t="s">
        <v>846</v>
      </c>
      <c r="C196" s="16" t="s">
        <v>1147</v>
      </c>
      <c r="D196" s="16" t="s">
        <v>91</v>
      </c>
      <c r="E196" s="20">
        <v>646986498</v>
      </c>
      <c r="F196" s="19">
        <f t="shared" si="5"/>
        <v>0</v>
      </c>
      <c r="G196" s="19">
        <f t="shared" si="6"/>
        <v>-7133632</v>
      </c>
      <c r="H196" s="19">
        <v>-48395</v>
      </c>
      <c r="I196" s="19">
        <v>0</v>
      </c>
    </row>
    <row r="197" spans="1:9" x14ac:dyDescent="0.35">
      <c r="A197" s="15">
        <v>190</v>
      </c>
      <c r="B197" s="16" t="s">
        <v>844</v>
      </c>
      <c r="C197" s="16" t="s">
        <v>1148</v>
      </c>
      <c r="D197" s="16" t="s">
        <v>91</v>
      </c>
      <c r="E197" s="20">
        <v>477924349</v>
      </c>
      <c r="F197" s="19">
        <f t="shared" si="5"/>
        <v>0</v>
      </c>
      <c r="G197" s="19">
        <f t="shared" si="6"/>
        <v>-2391661</v>
      </c>
      <c r="H197" s="19">
        <v>-33400</v>
      </c>
      <c r="I197" s="19">
        <v>0</v>
      </c>
    </row>
    <row r="198" spans="1:9" x14ac:dyDescent="0.35">
      <c r="A198" s="15">
        <v>191</v>
      </c>
      <c r="B198" s="16" t="s">
        <v>839</v>
      </c>
      <c r="C198" s="16" t="s">
        <v>1149</v>
      </c>
      <c r="D198" s="16" t="s">
        <v>91</v>
      </c>
      <c r="E198" s="20">
        <v>59955105</v>
      </c>
      <c r="F198" s="19">
        <f t="shared" si="5"/>
        <v>0</v>
      </c>
      <c r="G198" s="19">
        <f t="shared" si="6"/>
        <v>0</v>
      </c>
      <c r="H198" s="19">
        <v>0</v>
      </c>
      <c r="I198" s="19">
        <v>0</v>
      </c>
    </row>
    <row r="199" spans="1:9" x14ac:dyDescent="0.35">
      <c r="A199" s="15">
        <v>192</v>
      </c>
      <c r="B199" s="16" t="s">
        <v>860</v>
      </c>
      <c r="C199" s="16" t="s">
        <v>1150</v>
      </c>
      <c r="D199" s="16" t="s">
        <v>92</v>
      </c>
      <c r="E199" s="20">
        <v>63588474</v>
      </c>
      <c r="F199" s="19">
        <f t="shared" si="5"/>
        <v>0</v>
      </c>
      <c r="G199" s="19">
        <f t="shared" si="6"/>
        <v>0</v>
      </c>
      <c r="H199" s="19">
        <v>0</v>
      </c>
      <c r="I199" s="19">
        <v>0</v>
      </c>
    </row>
    <row r="200" spans="1:9" x14ac:dyDescent="0.35">
      <c r="A200" s="15">
        <v>193</v>
      </c>
      <c r="B200" s="16" t="s">
        <v>555</v>
      </c>
      <c r="C200" s="16" t="s">
        <v>1151</v>
      </c>
      <c r="D200" s="16" t="s">
        <v>50</v>
      </c>
      <c r="E200" s="20">
        <v>4365237446</v>
      </c>
      <c r="F200" s="19">
        <f t="shared" ref="F200:F263" si="7">-VLOOKUP(B200,GenAuth,6,FALSE)</f>
        <v>-107430</v>
      </c>
      <c r="G200" s="19">
        <f t="shared" ref="G200:G263" si="8">VLOOKUP(B200,EZA,9,FALSE)</f>
        <v>0</v>
      </c>
      <c r="H200" s="19">
        <v>0</v>
      </c>
      <c r="I200" s="19">
        <v>0</v>
      </c>
    </row>
    <row r="201" spans="1:9" x14ac:dyDescent="0.35">
      <c r="A201" s="15">
        <v>194</v>
      </c>
      <c r="B201" s="16" t="s">
        <v>836</v>
      </c>
      <c r="C201" s="16" t="s">
        <v>1152</v>
      </c>
      <c r="D201" s="16" t="s">
        <v>91</v>
      </c>
      <c r="E201" s="20">
        <v>88196559</v>
      </c>
      <c r="F201" s="19">
        <f t="shared" si="7"/>
        <v>0</v>
      </c>
      <c r="G201" s="19">
        <f t="shared" si="8"/>
        <v>-144203</v>
      </c>
      <c r="H201" s="19">
        <v>0</v>
      </c>
      <c r="I201" s="19">
        <v>0</v>
      </c>
    </row>
    <row r="202" spans="1:9" x14ac:dyDescent="0.35">
      <c r="A202" s="15">
        <v>195</v>
      </c>
      <c r="B202" s="16" t="s">
        <v>837</v>
      </c>
      <c r="C202" s="16" t="s">
        <v>1153</v>
      </c>
      <c r="D202" s="16" t="s">
        <v>91</v>
      </c>
      <c r="E202" s="20">
        <v>268182554</v>
      </c>
      <c r="F202" s="19">
        <f t="shared" si="7"/>
        <v>0</v>
      </c>
      <c r="G202" s="19">
        <f t="shared" si="8"/>
        <v>-1862742</v>
      </c>
      <c r="H202" s="19">
        <v>-9330</v>
      </c>
      <c r="I202" s="19">
        <v>0</v>
      </c>
    </row>
    <row r="203" spans="1:9" x14ac:dyDescent="0.35">
      <c r="A203" s="15">
        <v>196</v>
      </c>
      <c r="B203" s="16" t="s">
        <v>169</v>
      </c>
      <c r="C203" s="16" t="s">
        <v>1154</v>
      </c>
      <c r="D203" s="16" t="s">
        <v>15</v>
      </c>
      <c r="E203" s="20">
        <v>25527498</v>
      </c>
      <c r="F203" s="19">
        <f t="shared" si="7"/>
        <v>0</v>
      </c>
      <c r="G203" s="19">
        <f t="shared" si="8"/>
        <v>0</v>
      </c>
      <c r="H203" s="19">
        <v>0</v>
      </c>
      <c r="I203" s="19">
        <v>0</v>
      </c>
    </row>
    <row r="204" spans="1:9" x14ac:dyDescent="0.35">
      <c r="A204" s="15">
        <v>197</v>
      </c>
      <c r="B204" s="16" t="s">
        <v>557</v>
      </c>
      <c r="C204" s="16" t="s">
        <v>1155</v>
      </c>
      <c r="D204" s="16" t="s">
        <v>50</v>
      </c>
      <c r="E204" s="20">
        <v>3063146200</v>
      </c>
      <c r="F204" s="19">
        <f t="shared" si="7"/>
        <v>-129725</v>
      </c>
      <c r="G204" s="19">
        <f t="shared" si="8"/>
        <v>0</v>
      </c>
      <c r="H204" s="19">
        <v>0</v>
      </c>
      <c r="I204" s="19">
        <v>0</v>
      </c>
    </row>
    <row r="205" spans="1:9" x14ac:dyDescent="0.35">
      <c r="A205" s="15">
        <v>198</v>
      </c>
      <c r="B205" s="16" t="s">
        <v>847</v>
      </c>
      <c r="C205" s="16" t="s">
        <v>1156</v>
      </c>
      <c r="D205" s="16" t="s">
        <v>91</v>
      </c>
      <c r="E205" s="20">
        <v>509697088</v>
      </c>
      <c r="F205" s="19">
        <f t="shared" si="7"/>
        <v>0</v>
      </c>
      <c r="G205" s="19">
        <f t="shared" si="8"/>
        <v>-7964415</v>
      </c>
      <c r="H205" s="19">
        <v>-22990</v>
      </c>
      <c r="I205" s="19">
        <v>0</v>
      </c>
    </row>
    <row r="206" spans="1:9" x14ac:dyDescent="0.35">
      <c r="A206" s="15">
        <v>199</v>
      </c>
      <c r="B206" s="16" t="s">
        <v>668</v>
      </c>
      <c r="C206" s="16" t="s">
        <v>1157</v>
      </c>
      <c r="D206" s="16" t="s">
        <v>62</v>
      </c>
      <c r="E206" s="20">
        <v>138895004</v>
      </c>
      <c r="F206" s="19">
        <f t="shared" si="7"/>
        <v>0</v>
      </c>
      <c r="G206" s="19">
        <f t="shared" si="8"/>
        <v>-511209</v>
      </c>
      <c r="H206" s="19">
        <v>0</v>
      </c>
      <c r="I206" s="19">
        <v>0</v>
      </c>
    </row>
    <row r="207" spans="1:9" x14ac:dyDescent="0.35">
      <c r="A207" s="15">
        <v>200</v>
      </c>
      <c r="B207" s="16" t="s">
        <v>412</v>
      </c>
      <c r="C207" s="16" t="s">
        <v>1158</v>
      </c>
      <c r="D207" s="16" t="s">
        <v>30</v>
      </c>
      <c r="E207" s="20">
        <v>222417662</v>
      </c>
      <c r="F207" s="19">
        <f t="shared" si="7"/>
        <v>0</v>
      </c>
      <c r="G207" s="19">
        <f t="shared" si="8"/>
        <v>-21185</v>
      </c>
      <c r="H207" s="19">
        <v>0</v>
      </c>
      <c r="I207" s="19">
        <v>0</v>
      </c>
    </row>
    <row r="208" spans="1:9" x14ac:dyDescent="0.35">
      <c r="A208" s="15">
        <v>201</v>
      </c>
      <c r="B208" s="16" t="s">
        <v>853</v>
      </c>
      <c r="C208" s="16" t="s">
        <v>1159</v>
      </c>
      <c r="D208" s="16" t="s">
        <v>91</v>
      </c>
      <c r="E208" s="20">
        <v>585641603</v>
      </c>
      <c r="F208" s="19">
        <f t="shared" si="7"/>
        <v>0</v>
      </c>
      <c r="G208" s="19">
        <f t="shared" si="8"/>
        <v>0</v>
      </c>
      <c r="H208" s="19">
        <v>-37210</v>
      </c>
      <c r="I208" s="19">
        <v>0</v>
      </c>
    </row>
    <row r="209" spans="1:9" x14ac:dyDescent="0.35">
      <c r="A209" s="15">
        <v>202</v>
      </c>
      <c r="B209" s="16" t="s">
        <v>678</v>
      </c>
      <c r="C209" s="16" t="s">
        <v>1160</v>
      </c>
      <c r="D209" s="16" t="s">
        <v>64</v>
      </c>
      <c r="E209" s="20">
        <v>84104656</v>
      </c>
      <c r="F209" s="19">
        <f t="shared" si="7"/>
        <v>-35163</v>
      </c>
      <c r="G209" s="19">
        <f t="shared" si="8"/>
        <v>0</v>
      </c>
      <c r="H209" s="19">
        <v>0</v>
      </c>
      <c r="I209" s="19">
        <v>0</v>
      </c>
    </row>
    <row r="210" spans="1:9" x14ac:dyDescent="0.35">
      <c r="A210" s="15">
        <v>203</v>
      </c>
      <c r="B210" s="16" t="s">
        <v>473</v>
      </c>
      <c r="C210" s="16" t="s">
        <v>1161</v>
      </c>
      <c r="D210" s="16" t="s">
        <v>42</v>
      </c>
      <c r="E210" s="20">
        <v>194025004</v>
      </c>
      <c r="F210" s="19">
        <f t="shared" si="7"/>
        <v>0</v>
      </c>
      <c r="G210" s="19">
        <f t="shared" si="8"/>
        <v>-1139116</v>
      </c>
      <c r="H210" s="19">
        <v>0</v>
      </c>
      <c r="I210" s="19">
        <v>0</v>
      </c>
    </row>
    <row r="211" spans="1:9" x14ac:dyDescent="0.35">
      <c r="A211" s="15">
        <v>204</v>
      </c>
      <c r="B211" s="16" t="s">
        <v>842</v>
      </c>
      <c r="C211" s="16" t="s">
        <v>1162</v>
      </c>
      <c r="D211" s="16" t="s">
        <v>91</v>
      </c>
      <c r="E211" s="20">
        <v>67596713</v>
      </c>
      <c r="F211" s="19">
        <f t="shared" si="7"/>
        <v>0</v>
      </c>
      <c r="G211" s="19">
        <f t="shared" si="8"/>
        <v>-774347</v>
      </c>
      <c r="H211" s="19">
        <v>0</v>
      </c>
      <c r="I211" s="19">
        <v>0</v>
      </c>
    </row>
    <row r="212" spans="1:9" x14ac:dyDescent="0.35">
      <c r="A212" s="15">
        <v>205</v>
      </c>
      <c r="B212" s="16" t="s">
        <v>892</v>
      </c>
      <c r="C212" s="16" t="s">
        <v>1163</v>
      </c>
      <c r="D212" s="16" t="s">
        <v>99</v>
      </c>
      <c r="E212" s="20">
        <v>375684023</v>
      </c>
      <c r="F212" s="19">
        <f t="shared" si="7"/>
        <v>0</v>
      </c>
      <c r="G212" s="19">
        <f t="shared" si="8"/>
        <v>0</v>
      </c>
      <c r="H212" s="19">
        <v>0</v>
      </c>
      <c r="I212" s="19">
        <v>0</v>
      </c>
    </row>
    <row r="213" spans="1:9" x14ac:dyDescent="0.35">
      <c r="A213" s="15">
        <v>206</v>
      </c>
      <c r="B213" s="16" t="s">
        <v>855</v>
      </c>
      <c r="C213" s="16" t="s">
        <v>1164</v>
      </c>
      <c r="D213" s="16" t="s">
        <v>92</v>
      </c>
      <c r="E213" s="20">
        <v>39366217</v>
      </c>
      <c r="F213" s="19">
        <f t="shared" si="7"/>
        <v>0</v>
      </c>
      <c r="G213" s="19">
        <f t="shared" si="8"/>
        <v>0</v>
      </c>
      <c r="H213" s="19">
        <v>0</v>
      </c>
      <c r="I213" s="19">
        <v>0</v>
      </c>
    </row>
    <row r="214" spans="1:9" x14ac:dyDescent="0.35">
      <c r="A214" s="15">
        <v>207</v>
      </c>
      <c r="B214" s="16" t="s">
        <v>273</v>
      </c>
      <c r="C214" s="16" t="s">
        <v>1165</v>
      </c>
      <c r="D214" s="16" t="s">
        <v>17</v>
      </c>
      <c r="E214" s="20">
        <v>51818996</v>
      </c>
      <c r="F214" s="19">
        <f t="shared" si="7"/>
        <v>0</v>
      </c>
      <c r="G214" s="19">
        <f t="shared" si="8"/>
        <v>0</v>
      </c>
      <c r="H214" s="19">
        <v>0</v>
      </c>
      <c r="I214" s="19">
        <v>0</v>
      </c>
    </row>
    <row r="215" spans="1:9" x14ac:dyDescent="0.35">
      <c r="A215" s="15">
        <v>208</v>
      </c>
      <c r="B215" s="16" t="s">
        <v>838</v>
      </c>
      <c r="C215" s="16" t="s">
        <v>1166</v>
      </c>
      <c r="D215" s="16" t="s">
        <v>91</v>
      </c>
      <c r="E215" s="20">
        <v>154382228</v>
      </c>
      <c r="F215" s="19">
        <f t="shared" si="7"/>
        <v>0</v>
      </c>
      <c r="G215" s="19">
        <f t="shared" si="8"/>
        <v>0</v>
      </c>
      <c r="H215" s="19">
        <v>-13660</v>
      </c>
      <c r="I215" s="19">
        <v>0</v>
      </c>
    </row>
    <row r="216" spans="1:9" x14ac:dyDescent="0.35">
      <c r="A216" s="15">
        <v>209</v>
      </c>
      <c r="B216" s="16" t="s">
        <v>664</v>
      </c>
      <c r="C216" s="16" t="s">
        <v>1167</v>
      </c>
      <c r="D216" s="16" t="s">
        <v>60</v>
      </c>
      <c r="E216" s="20">
        <v>114045925</v>
      </c>
      <c r="F216" s="19">
        <f t="shared" si="7"/>
        <v>0</v>
      </c>
      <c r="G216" s="19">
        <f t="shared" si="8"/>
        <v>0</v>
      </c>
      <c r="H216" s="19">
        <v>0</v>
      </c>
      <c r="I216" s="19">
        <v>0</v>
      </c>
    </row>
    <row r="217" spans="1:9" x14ac:dyDescent="0.35">
      <c r="A217" s="15">
        <v>210</v>
      </c>
      <c r="B217" s="16" t="s">
        <v>575</v>
      </c>
      <c r="C217" s="16" t="s">
        <v>1168</v>
      </c>
      <c r="D217" s="16" t="s">
        <v>51</v>
      </c>
      <c r="E217" s="20">
        <v>145162394</v>
      </c>
      <c r="F217" s="19">
        <f t="shared" si="7"/>
        <v>0</v>
      </c>
      <c r="G217" s="19">
        <f t="shared" si="8"/>
        <v>0</v>
      </c>
      <c r="H217" s="19">
        <v>0</v>
      </c>
      <c r="I217" s="19">
        <v>0</v>
      </c>
    </row>
    <row r="218" spans="1:9" x14ac:dyDescent="0.35">
      <c r="A218" s="15">
        <v>211</v>
      </c>
      <c r="B218" s="16" t="s">
        <v>669</v>
      </c>
      <c r="C218" s="16" t="s">
        <v>1169</v>
      </c>
      <c r="D218" s="16" t="s">
        <v>62</v>
      </c>
      <c r="E218" s="20">
        <v>31116023</v>
      </c>
      <c r="F218" s="19">
        <f t="shared" si="7"/>
        <v>0</v>
      </c>
      <c r="G218" s="19">
        <f t="shared" si="8"/>
        <v>0</v>
      </c>
      <c r="H218" s="19">
        <v>0</v>
      </c>
      <c r="I218" s="19">
        <v>0</v>
      </c>
    </row>
    <row r="219" spans="1:9" x14ac:dyDescent="0.35">
      <c r="A219" s="15">
        <v>212</v>
      </c>
      <c r="B219" s="16" t="s">
        <v>586</v>
      </c>
      <c r="C219" s="16" t="s">
        <v>1170</v>
      </c>
      <c r="D219" s="16" t="s">
        <v>51</v>
      </c>
      <c r="E219" s="20">
        <v>58155933</v>
      </c>
      <c r="F219" s="19">
        <f t="shared" si="7"/>
        <v>0</v>
      </c>
      <c r="G219" s="19">
        <f t="shared" si="8"/>
        <v>0</v>
      </c>
      <c r="H219" s="19">
        <v>0</v>
      </c>
      <c r="I219" s="19">
        <v>0</v>
      </c>
    </row>
    <row r="220" spans="1:9" x14ac:dyDescent="0.35">
      <c r="A220" s="15">
        <v>213</v>
      </c>
      <c r="B220" s="16" t="s">
        <v>568</v>
      </c>
      <c r="C220" s="16" t="s">
        <v>1171</v>
      </c>
      <c r="D220" s="16" t="s">
        <v>50</v>
      </c>
      <c r="E220" s="20">
        <v>194521566</v>
      </c>
      <c r="F220" s="19">
        <f t="shared" si="7"/>
        <v>0</v>
      </c>
      <c r="G220" s="19">
        <f t="shared" si="8"/>
        <v>0</v>
      </c>
      <c r="H220" s="19">
        <v>0</v>
      </c>
      <c r="I220" s="19">
        <v>0</v>
      </c>
    </row>
    <row r="221" spans="1:9" x14ac:dyDescent="0.35">
      <c r="A221" s="15">
        <v>214</v>
      </c>
      <c r="B221" s="16" t="s">
        <v>953</v>
      </c>
      <c r="C221" s="16" t="s">
        <v>1172</v>
      </c>
      <c r="D221" s="16" t="s">
        <v>103</v>
      </c>
      <c r="E221" s="20">
        <v>381057874</v>
      </c>
      <c r="F221" s="19">
        <f t="shared" si="7"/>
        <v>0</v>
      </c>
      <c r="G221" s="19">
        <f t="shared" si="8"/>
        <v>0</v>
      </c>
      <c r="H221" s="19">
        <v>0</v>
      </c>
      <c r="I221" s="19">
        <v>0</v>
      </c>
    </row>
    <row r="222" spans="1:9" x14ac:dyDescent="0.35">
      <c r="A222" s="15">
        <v>215</v>
      </c>
      <c r="B222" s="16" t="s">
        <v>173</v>
      </c>
      <c r="C222" s="16" t="s">
        <v>1173</v>
      </c>
      <c r="D222" s="16" t="s">
        <v>16</v>
      </c>
      <c r="E222" s="20">
        <v>329605734</v>
      </c>
      <c r="F222" s="19">
        <f t="shared" si="7"/>
        <v>0</v>
      </c>
      <c r="G222" s="19">
        <f t="shared" si="8"/>
        <v>-59401</v>
      </c>
      <c r="H222" s="19">
        <v>0</v>
      </c>
      <c r="I222" s="19">
        <v>0</v>
      </c>
    </row>
    <row r="223" spans="1:9" x14ac:dyDescent="0.35">
      <c r="A223" s="15">
        <v>216</v>
      </c>
      <c r="B223" s="16" t="s">
        <v>873</v>
      </c>
      <c r="C223" s="16" t="s">
        <v>1174</v>
      </c>
      <c r="D223" s="16" t="s">
        <v>94</v>
      </c>
      <c r="E223" s="20">
        <v>143026921</v>
      </c>
      <c r="F223" s="19">
        <f t="shared" si="7"/>
        <v>0</v>
      </c>
      <c r="G223" s="19">
        <f t="shared" si="8"/>
        <v>-28006</v>
      </c>
      <c r="H223" s="19">
        <v>0</v>
      </c>
      <c r="I223" s="19">
        <v>0</v>
      </c>
    </row>
    <row r="224" spans="1:9" x14ac:dyDescent="0.35">
      <c r="A224" s="15">
        <v>217</v>
      </c>
      <c r="B224" s="16" t="s">
        <v>691</v>
      </c>
      <c r="C224" s="16" t="s">
        <v>1175</v>
      </c>
      <c r="D224" s="16" t="s">
        <v>65</v>
      </c>
      <c r="E224" s="20">
        <v>111153842</v>
      </c>
      <c r="F224" s="19">
        <f t="shared" si="7"/>
        <v>0</v>
      </c>
      <c r="G224" s="19">
        <f t="shared" si="8"/>
        <v>0</v>
      </c>
      <c r="H224" s="19">
        <v>0</v>
      </c>
      <c r="I224" s="19">
        <v>0</v>
      </c>
    </row>
    <row r="225" spans="1:9" x14ac:dyDescent="0.35">
      <c r="A225" s="15">
        <v>218</v>
      </c>
      <c r="B225" s="16" t="s">
        <v>663</v>
      </c>
      <c r="C225" s="16" t="s">
        <v>1176</v>
      </c>
      <c r="D225" s="16" t="s">
        <v>60</v>
      </c>
      <c r="E225" s="20">
        <v>106106777</v>
      </c>
      <c r="F225" s="19">
        <f t="shared" si="7"/>
        <v>0</v>
      </c>
      <c r="G225" s="19">
        <f t="shared" si="8"/>
        <v>0</v>
      </c>
      <c r="H225" s="19">
        <v>0</v>
      </c>
      <c r="I225" s="19">
        <v>0</v>
      </c>
    </row>
    <row r="226" spans="1:9" x14ac:dyDescent="0.35">
      <c r="A226" s="15">
        <v>219</v>
      </c>
      <c r="B226" s="16" t="s">
        <v>582</v>
      </c>
      <c r="C226" s="16" t="s">
        <v>1177</v>
      </c>
      <c r="D226" s="16" t="s">
        <v>51</v>
      </c>
      <c r="E226" s="20">
        <v>190055152</v>
      </c>
      <c r="F226" s="19">
        <f t="shared" si="7"/>
        <v>0</v>
      </c>
      <c r="G226" s="19">
        <f t="shared" si="8"/>
        <v>0</v>
      </c>
      <c r="H226" s="19">
        <v>0</v>
      </c>
      <c r="I226" s="19">
        <v>0</v>
      </c>
    </row>
    <row r="227" spans="1:9" x14ac:dyDescent="0.35">
      <c r="A227" s="15">
        <v>220</v>
      </c>
      <c r="B227" s="16" t="s">
        <v>375</v>
      </c>
      <c r="C227" s="16" t="s">
        <v>1178</v>
      </c>
      <c r="D227" s="16" t="s">
        <v>23</v>
      </c>
      <c r="E227" s="20">
        <v>2756084256</v>
      </c>
      <c r="F227" s="19">
        <f t="shared" si="7"/>
        <v>0</v>
      </c>
      <c r="G227" s="19">
        <f t="shared" si="8"/>
        <v>0</v>
      </c>
      <c r="H227" s="19">
        <v>0</v>
      </c>
      <c r="I227" s="19">
        <v>0</v>
      </c>
    </row>
    <row r="228" spans="1:9" x14ac:dyDescent="0.35">
      <c r="A228" s="15">
        <v>221</v>
      </c>
      <c r="B228" s="16" t="s">
        <v>161</v>
      </c>
      <c r="C228" s="16" t="s">
        <v>1179</v>
      </c>
      <c r="D228" s="16" t="s">
        <v>15</v>
      </c>
      <c r="E228" s="20">
        <v>156295736</v>
      </c>
      <c r="F228" s="19">
        <f t="shared" si="7"/>
        <v>0</v>
      </c>
      <c r="G228" s="19">
        <f t="shared" si="8"/>
        <v>0</v>
      </c>
      <c r="H228" s="19">
        <v>0</v>
      </c>
      <c r="I228" s="19">
        <v>0</v>
      </c>
    </row>
    <row r="229" spans="1:9" x14ac:dyDescent="0.35">
      <c r="A229" s="15">
        <v>222</v>
      </c>
      <c r="B229" s="16" t="s">
        <v>481</v>
      </c>
      <c r="C229" s="16" t="s">
        <v>1180</v>
      </c>
      <c r="D229" s="16" t="s">
        <v>44</v>
      </c>
      <c r="E229" s="20">
        <v>111761810</v>
      </c>
      <c r="F229" s="19">
        <f t="shared" si="7"/>
        <v>0</v>
      </c>
      <c r="G229" s="19">
        <f t="shared" si="8"/>
        <v>-871053</v>
      </c>
      <c r="H229" s="19">
        <v>0</v>
      </c>
      <c r="I229" s="19">
        <v>0</v>
      </c>
    </row>
    <row r="230" spans="1:9" x14ac:dyDescent="0.35">
      <c r="A230" s="15">
        <v>223</v>
      </c>
      <c r="B230" s="16" t="s">
        <v>541</v>
      </c>
      <c r="C230" s="16" t="s">
        <v>1107</v>
      </c>
      <c r="D230" s="16" t="s">
        <v>50</v>
      </c>
      <c r="E230" s="20">
        <v>565902642</v>
      </c>
      <c r="F230" s="19">
        <f t="shared" si="7"/>
        <v>-9145</v>
      </c>
      <c r="G230" s="19">
        <f t="shared" si="8"/>
        <v>0</v>
      </c>
      <c r="H230" s="19">
        <v>0</v>
      </c>
      <c r="I230" s="19">
        <v>0</v>
      </c>
    </row>
    <row r="231" spans="1:9" x14ac:dyDescent="0.35">
      <c r="A231" s="15">
        <v>224</v>
      </c>
      <c r="B231" s="16" t="s">
        <v>265</v>
      </c>
      <c r="C231" s="16" t="s">
        <v>1181</v>
      </c>
      <c r="D231" s="16" t="s">
        <v>17</v>
      </c>
      <c r="E231" s="20">
        <v>86496472</v>
      </c>
      <c r="F231" s="19">
        <f t="shared" si="7"/>
        <v>0</v>
      </c>
      <c r="G231" s="19">
        <f t="shared" si="8"/>
        <v>0</v>
      </c>
      <c r="H231" s="19">
        <v>0</v>
      </c>
      <c r="I231" s="19">
        <v>-1179083</v>
      </c>
    </row>
    <row r="232" spans="1:9" x14ac:dyDescent="0.35">
      <c r="A232" s="15">
        <v>225</v>
      </c>
      <c r="B232" s="16" t="s">
        <v>549</v>
      </c>
      <c r="C232" s="16" t="s">
        <v>1182</v>
      </c>
      <c r="D232" s="16" t="s">
        <v>50</v>
      </c>
      <c r="E232" s="20">
        <v>1352243363</v>
      </c>
      <c r="F232" s="19">
        <f t="shared" si="7"/>
        <v>-242896</v>
      </c>
      <c r="G232" s="19">
        <f t="shared" si="8"/>
        <v>0</v>
      </c>
      <c r="H232" s="19">
        <v>0</v>
      </c>
      <c r="I232" s="19">
        <v>0</v>
      </c>
    </row>
    <row r="233" spans="1:9" x14ac:dyDescent="0.35">
      <c r="A233" s="15">
        <v>226</v>
      </c>
      <c r="B233" s="16" t="s">
        <v>845</v>
      </c>
      <c r="C233" s="16" t="s">
        <v>1183</v>
      </c>
      <c r="D233" s="16" t="s">
        <v>91</v>
      </c>
      <c r="E233" s="20">
        <v>15254737</v>
      </c>
      <c r="F233" s="19">
        <f t="shared" si="7"/>
        <v>0</v>
      </c>
      <c r="G233" s="19">
        <f t="shared" si="8"/>
        <v>0</v>
      </c>
      <c r="H233" s="19">
        <v>0</v>
      </c>
      <c r="I233" s="19">
        <v>0</v>
      </c>
    </row>
    <row r="234" spans="1:9" x14ac:dyDescent="0.35">
      <c r="A234" s="15">
        <v>227</v>
      </c>
      <c r="B234" s="16" t="s">
        <v>851</v>
      </c>
      <c r="C234" s="16" t="s">
        <v>1184</v>
      </c>
      <c r="D234" s="16" t="s">
        <v>91</v>
      </c>
      <c r="E234" s="20">
        <v>123208364</v>
      </c>
      <c r="F234" s="19">
        <f t="shared" si="7"/>
        <v>-2975445</v>
      </c>
      <c r="G234" s="19">
        <f t="shared" si="8"/>
        <v>-368872</v>
      </c>
      <c r="H234" s="19">
        <v>0</v>
      </c>
      <c r="I234" s="19">
        <v>0</v>
      </c>
    </row>
    <row r="235" spans="1:9" x14ac:dyDescent="0.35">
      <c r="A235" s="15">
        <v>228</v>
      </c>
      <c r="B235" s="16" t="s">
        <v>776</v>
      </c>
      <c r="C235" s="16" t="s">
        <v>1185</v>
      </c>
      <c r="D235" s="16" t="s">
        <v>82</v>
      </c>
      <c r="E235" s="20">
        <v>561631980</v>
      </c>
      <c r="F235" s="19">
        <f t="shared" si="7"/>
        <v>0</v>
      </c>
      <c r="G235" s="19">
        <f t="shared" si="8"/>
        <v>0</v>
      </c>
      <c r="H235" s="19">
        <v>0</v>
      </c>
      <c r="I235" s="19">
        <v>0</v>
      </c>
    </row>
    <row r="236" spans="1:9" x14ac:dyDescent="0.35">
      <c r="A236" s="15">
        <v>229</v>
      </c>
      <c r="B236" s="16" t="s">
        <v>634</v>
      </c>
      <c r="C236" s="16" t="s">
        <v>1186</v>
      </c>
      <c r="D236" s="16" t="s">
        <v>57</v>
      </c>
      <c r="E236" s="20">
        <v>54924522</v>
      </c>
      <c r="F236" s="19">
        <f t="shared" si="7"/>
        <v>0</v>
      </c>
      <c r="G236" s="19">
        <f t="shared" si="8"/>
        <v>0</v>
      </c>
      <c r="H236" s="19">
        <v>0</v>
      </c>
      <c r="I236" s="19">
        <v>0</v>
      </c>
    </row>
    <row r="237" spans="1:9" x14ac:dyDescent="0.35">
      <c r="A237" s="15">
        <v>230</v>
      </c>
      <c r="B237" s="16" t="s">
        <v>441</v>
      </c>
      <c r="C237" s="16" t="s">
        <v>1187</v>
      </c>
      <c r="D237" s="16" t="s">
        <v>38</v>
      </c>
      <c r="E237" s="20">
        <v>41043066</v>
      </c>
      <c r="F237" s="19">
        <f t="shared" si="7"/>
        <v>0</v>
      </c>
      <c r="G237" s="19">
        <f t="shared" si="8"/>
        <v>0</v>
      </c>
      <c r="H237" s="19">
        <v>0</v>
      </c>
      <c r="I237" s="19">
        <v>0</v>
      </c>
    </row>
    <row r="238" spans="1:9" x14ac:dyDescent="0.35">
      <c r="A238" s="15">
        <v>231</v>
      </c>
      <c r="B238" s="16" t="s">
        <v>848</v>
      </c>
      <c r="C238" s="16" t="s">
        <v>1188</v>
      </c>
      <c r="D238" s="16" t="s">
        <v>91</v>
      </c>
      <c r="E238" s="20">
        <v>461083750</v>
      </c>
      <c r="F238" s="19">
        <f t="shared" si="7"/>
        <v>0</v>
      </c>
      <c r="G238" s="19">
        <f t="shared" si="8"/>
        <v>-2361323</v>
      </c>
      <c r="H238" s="19">
        <v>-67430</v>
      </c>
      <c r="I238" s="19">
        <v>0</v>
      </c>
    </row>
    <row r="239" spans="1:9" x14ac:dyDescent="0.35">
      <c r="A239" s="15">
        <v>232</v>
      </c>
      <c r="B239" s="16" t="s">
        <v>622</v>
      </c>
      <c r="C239" s="16" t="s">
        <v>1189</v>
      </c>
      <c r="D239" s="16" t="s">
        <v>56</v>
      </c>
      <c r="E239" s="20">
        <v>135177613</v>
      </c>
      <c r="F239" s="19">
        <f t="shared" si="7"/>
        <v>0</v>
      </c>
      <c r="G239" s="19">
        <f t="shared" si="8"/>
        <v>-1587549</v>
      </c>
      <c r="H239" s="19">
        <v>0</v>
      </c>
      <c r="I239" s="19">
        <v>0</v>
      </c>
    </row>
    <row r="240" spans="1:9" x14ac:dyDescent="0.35">
      <c r="A240" s="15">
        <v>233</v>
      </c>
      <c r="B240" s="16" t="s">
        <v>580</v>
      </c>
      <c r="C240" s="16" t="s">
        <v>1190</v>
      </c>
      <c r="D240" s="16" t="s">
        <v>51</v>
      </c>
      <c r="E240" s="20">
        <v>568794780</v>
      </c>
      <c r="F240" s="19">
        <f t="shared" si="7"/>
        <v>0</v>
      </c>
      <c r="G240" s="19">
        <f t="shared" si="8"/>
        <v>0</v>
      </c>
      <c r="H240" s="19">
        <v>0</v>
      </c>
      <c r="I240" s="19">
        <v>0</v>
      </c>
    </row>
    <row r="241" spans="1:9" x14ac:dyDescent="0.35">
      <c r="A241" s="15">
        <v>234</v>
      </c>
      <c r="B241" s="16" t="s">
        <v>453</v>
      </c>
      <c r="C241" s="16" t="s">
        <v>1191</v>
      </c>
      <c r="D241" s="16" t="s">
        <v>39</v>
      </c>
      <c r="E241" s="20">
        <v>85497965</v>
      </c>
      <c r="F241" s="19">
        <f t="shared" si="7"/>
        <v>0</v>
      </c>
      <c r="G241" s="19">
        <f t="shared" si="8"/>
        <v>0</v>
      </c>
      <c r="H241" s="19">
        <v>0</v>
      </c>
      <c r="I241" s="19">
        <v>0</v>
      </c>
    </row>
    <row r="242" spans="1:9" x14ac:dyDescent="0.35">
      <c r="A242" s="15">
        <v>235</v>
      </c>
      <c r="B242" s="16" t="s">
        <v>775</v>
      </c>
      <c r="C242" s="16" t="s">
        <v>1192</v>
      </c>
      <c r="D242" s="16" t="s">
        <v>82</v>
      </c>
      <c r="E242" s="20">
        <v>877341626</v>
      </c>
      <c r="F242" s="19">
        <f t="shared" si="7"/>
        <v>0</v>
      </c>
      <c r="G242" s="19">
        <f t="shared" si="8"/>
        <v>0</v>
      </c>
      <c r="H242" s="19">
        <v>0</v>
      </c>
      <c r="I242" s="19">
        <v>0</v>
      </c>
    </row>
    <row r="243" spans="1:9" x14ac:dyDescent="0.35">
      <c r="A243" s="15">
        <v>236</v>
      </c>
      <c r="B243" s="16" t="s">
        <v>425</v>
      </c>
      <c r="C243" s="16" t="s">
        <v>1193</v>
      </c>
      <c r="D243" s="16" t="s">
        <v>33</v>
      </c>
      <c r="E243" s="20">
        <v>19738035</v>
      </c>
      <c r="F243" s="19">
        <f t="shared" si="7"/>
        <v>0</v>
      </c>
      <c r="G243" s="19">
        <f t="shared" si="8"/>
        <v>0</v>
      </c>
      <c r="H243" s="19">
        <v>0</v>
      </c>
      <c r="I243" s="19">
        <v>0</v>
      </c>
    </row>
    <row r="244" spans="1:9" x14ac:dyDescent="0.35">
      <c r="A244" s="15">
        <v>237</v>
      </c>
      <c r="B244" s="16" t="s">
        <v>850</v>
      </c>
      <c r="C244" s="16" t="s">
        <v>1194</v>
      </c>
      <c r="D244" s="16" t="s">
        <v>91</v>
      </c>
      <c r="E244" s="20">
        <v>121282340</v>
      </c>
      <c r="F244" s="19">
        <f t="shared" si="7"/>
        <v>0</v>
      </c>
      <c r="G244" s="19">
        <f t="shared" si="8"/>
        <v>0</v>
      </c>
      <c r="H244" s="19">
        <v>0</v>
      </c>
      <c r="I244" s="19">
        <v>0</v>
      </c>
    </row>
    <row r="245" spans="1:9" x14ac:dyDescent="0.35">
      <c r="A245" s="15">
        <v>238</v>
      </c>
      <c r="B245" s="139" t="s">
        <v>573</v>
      </c>
      <c r="C245" s="16" t="s">
        <v>1195</v>
      </c>
      <c r="D245" s="16" t="s">
        <v>51</v>
      </c>
      <c r="E245" s="20">
        <v>127192854</v>
      </c>
      <c r="F245" s="19">
        <f t="shared" si="7"/>
        <v>0</v>
      </c>
      <c r="G245" s="19">
        <f t="shared" si="8"/>
        <v>0</v>
      </c>
      <c r="H245" s="19">
        <v>0</v>
      </c>
      <c r="I245" s="19">
        <v>0</v>
      </c>
    </row>
    <row r="246" spans="1:9" x14ac:dyDescent="0.35">
      <c r="A246" s="15">
        <v>239</v>
      </c>
      <c r="B246" s="16" t="s">
        <v>798</v>
      </c>
      <c r="C246" s="16" t="s">
        <v>1196</v>
      </c>
      <c r="D246" s="16" t="s">
        <v>83</v>
      </c>
      <c r="E246" s="20">
        <v>205036421</v>
      </c>
      <c r="F246" s="19">
        <f t="shared" si="7"/>
        <v>0</v>
      </c>
      <c r="G246" s="19">
        <f t="shared" si="8"/>
        <v>0</v>
      </c>
      <c r="H246" s="19">
        <v>0</v>
      </c>
      <c r="I246" s="19">
        <v>-1086192</v>
      </c>
    </row>
    <row r="247" spans="1:9" x14ac:dyDescent="0.35">
      <c r="A247" s="15">
        <v>240</v>
      </c>
      <c r="B247" s="16" t="s">
        <v>933</v>
      </c>
      <c r="C247" s="16" t="s">
        <v>1197</v>
      </c>
      <c r="D247" s="16" t="s">
        <v>101</v>
      </c>
      <c r="E247" s="20">
        <v>173058005</v>
      </c>
      <c r="F247" s="19">
        <f t="shared" si="7"/>
        <v>0</v>
      </c>
      <c r="G247" s="19">
        <f t="shared" si="8"/>
        <v>-19494</v>
      </c>
      <c r="H247" s="19">
        <v>0</v>
      </c>
      <c r="I247" s="19">
        <v>0</v>
      </c>
    </row>
    <row r="248" spans="1:9" x14ac:dyDescent="0.35">
      <c r="A248" s="15">
        <v>241</v>
      </c>
      <c r="B248" s="16" t="s">
        <v>714</v>
      </c>
      <c r="C248" s="16" t="s">
        <v>1198</v>
      </c>
      <c r="D248" s="16" t="s">
        <v>70</v>
      </c>
      <c r="E248" s="20">
        <v>425619277</v>
      </c>
      <c r="F248" s="19">
        <f t="shared" si="7"/>
        <v>0</v>
      </c>
      <c r="G248" s="19">
        <f t="shared" si="8"/>
        <v>-1150572</v>
      </c>
      <c r="H248" s="19">
        <v>0</v>
      </c>
      <c r="I248" s="19">
        <v>0</v>
      </c>
    </row>
    <row r="249" spans="1:9" x14ac:dyDescent="0.35">
      <c r="A249" s="15">
        <v>242</v>
      </c>
      <c r="B249" s="16" t="s">
        <v>809</v>
      </c>
      <c r="C249" s="16" t="s">
        <v>1199</v>
      </c>
      <c r="D249" s="16" t="s">
        <v>84</v>
      </c>
      <c r="E249" s="20">
        <v>136327266</v>
      </c>
      <c r="F249" s="19">
        <f t="shared" si="7"/>
        <v>0</v>
      </c>
      <c r="G249" s="19">
        <f t="shared" si="8"/>
        <v>-959785</v>
      </c>
      <c r="H249" s="19">
        <v>0</v>
      </c>
      <c r="I249" s="19">
        <v>0</v>
      </c>
    </row>
    <row r="250" spans="1:9" x14ac:dyDescent="0.35">
      <c r="A250" s="15">
        <v>243</v>
      </c>
      <c r="B250" s="16" t="s">
        <v>588</v>
      </c>
      <c r="C250" s="16" t="s">
        <v>1200</v>
      </c>
      <c r="D250" s="16" t="s">
        <v>51</v>
      </c>
      <c r="E250" s="20">
        <v>565693684</v>
      </c>
      <c r="F250" s="19">
        <f t="shared" si="7"/>
        <v>0</v>
      </c>
      <c r="G250" s="19">
        <f t="shared" si="8"/>
        <v>0</v>
      </c>
      <c r="H250" s="19">
        <v>0</v>
      </c>
      <c r="I250" s="19">
        <v>0</v>
      </c>
    </row>
    <row r="251" spans="1:9" x14ac:dyDescent="0.35">
      <c r="A251" s="15">
        <v>244</v>
      </c>
      <c r="B251" s="16" t="s">
        <v>167</v>
      </c>
      <c r="C251" s="16" t="s">
        <v>1201</v>
      </c>
      <c r="D251" s="16" t="s">
        <v>15</v>
      </c>
      <c r="E251" s="20">
        <v>39876226</v>
      </c>
      <c r="F251" s="19">
        <f t="shared" si="7"/>
        <v>0</v>
      </c>
      <c r="G251" s="19">
        <f t="shared" si="8"/>
        <v>0</v>
      </c>
      <c r="H251" s="19">
        <v>0</v>
      </c>
      <c r="I251" s="19">
        <v>0</v>
      </c>
    </row>
    <row r="252" spans="1:9" x14ac:dyDescent="0.35">
      <c r="A252" s="15">
        <v>245</v>
      </c>
      <c r="B252" s="16" t="s">
        <v>286</v>
      </c>
      <c r="C252" s="16" t="s">
        <v>1202</v>
      </c>
      <c r="D252" s="16" t="s">
        <v>17</v>
      </c>
      <c r="E252" s="20">
        <v>34397315</v>
      </c>
      <c r="F252" s="19">
        <f t="shared" si="7"/>
        <v>0</v>
      </c>
      <c r="G252" s="19">
        <f t="shared" si="8"/>
        <v>0</v>
      </c>
      <c r="H252" s="19">
        <v>0</v>
      </c>
      <c r="I252" s="19">
        <v>-496641</v>
      </c>
    </row>
    <row r="253" spans="1:9" x14ac:dyDescent="0.35">
      <c r="A253" s="15">
        <v>246</v>
      </c>
      <c r="B253" s="16" t="s">
        <v>472</v>
      </c>
      <c r="C253" s="16" t="s">
        <v>1203</v>
      </c>
      <c r="D253" s="16" t="s">
        <v>42</v>
      </c>
      <c r="E253" s="20">
        <v>25837071</v>
      </c>
      <c r="F253" s="19">
        <f t="shared" si="7"/>
        <v>0</v>
      </c>
      <c r="G253" s="19">
        <f t="shared" si="8"/>
        <v>0</v>
      </c>
      <c r="H253" s="19">
        <v>0</v>
      </c>
      <c r="I253" s="19">
        <v>0</v>
      </c>
    </row>
    <row r="254" spans="1:9" x14ac:dyDescent="0.35">
      <c r="A254" s="15">
        <v>247</v>
      </c>
      <c r="B254" s="16" t="s">
        <v>760</v>
      </c>
      <c r="C254" s="16" t="s">
        <v>1204</v>
      </c>
      <c r="D254" s="16" t="s">
        <v>78</v>
      </c>
      <c r="E254" s="20">
        <v>26702676</v>
      </c>
      <c r="F254" s="19">
        <f t="shared" si="7"/>
        <v>0</v>
      </c>
      <c r="G254" s="19">
        <f t="shared" si="8"/>
        <v>-9902</v>
      </c>
      <c r="H254" s="19">
        <v>0</v>
      </c>
      <c r="I254" s="19">
        <v>0</v>
      </c>
    </row>
    <row r="255" spans="1:9" x14ac:dyDescent="0.35">
      <c r="A255" s="15">
        <v>248</v>
      </c>
      <c r="B255" s="16" t="s">
        <v>841</v>
      </c>
      <c r="C255" s="16" t="s">
        <v>1205</v>
      </c>
      <c r="D255" s="16" t="s">
        <v>91</v>
      </c>
      <c r="E255" s="20">
        <v>377811608</v>
      </c>
      <c r="F255" s="19">
        <f t="shared" si="7"/>
        <v>0</v>
      </c>
      <c r="G255" s="19">
        <f t="shared" si="8"/>
        <v>-1037746</v>
      </c>
      <c r="H255" s="19">
        <v>-67430</v>
      </c>
      <c r="I255" s="19">
        <v>0</v>
      </c>
    </row>
    <row r="256" spans="1:9" x14ac:dyDescent="0.35">
      <c r="A256" s="15">
        <v>249</v>
      </c>
      <c r="B256" s="16" t="s">
        <v>796</v>
      </c>
      <c r="C256" s="16" t="s">
        <v>1206</v>
      </c>
      <c r="D256" s="16" t="s">
        <v>83</v>
      </c>
      <c r="E256" s="20">
        <v>91576254</v>
      </c>
      <c r="F256" s="19">
        <f t="shared" si="7"/>
        <v>0</v>
      </c>
      <c r="G256" s="19">
        <f t="shared" si="8"/>
        <v>0</v>
      </c>
      <c r="H256" s="19">
        <v>0</v>
      </c>
      <c r="I256" s="19">
        <v>-632821</v>
      </c>
    </row>
    <row r="257" spans="1:9" x14ac:dyDescent="0.35">
      <c r="A257" s="15">
        <v>250</v>
      </c>
      <c r="B257" s="16" t="s">
        <v>849</v>
      </c>
      <c r="C257" s="16" t="s">
        <v>1207</v>
      </c>
      <c r="D257" s="16" t="s">
        <v>91</v>
      </c>
      <c r="E257" s="20">
        <v>12987943</v>
      </c>
      <c r="F257" s="19">
        <f t="shared" si="7"/>
        <v>0</v>
      </c>
      <c r="G257" s="19">
        <f t="shared" si="8"/>
        <v>0</v>
      </c>
      <c r="H257" s="19">
        <v>0</v>
      </c>
      <c r="I257" s="19">
        <v>0</v>
      </c>
    </row>
    <row r="258" spans="1:9" x14ac:dyDescent="0.35">
      <c r="A258" s="15">
        <v>251</v>
      </c>
      <c r="B258" s="16" t="s">
        <v>805</v>
      </c>
      <c r="C258" s="16" t="s">
        <v>1208</v>
      </c>
      <c r="D258" s="16" t="s">
        <v>83</v>
      </c>
      <c r="E258" s="20">
        <v>1622894663</v>
      </c>
      <c r="F258" s="19">
        <f t="shared" si="7"/>
        <v>0</v>
      </c>
      <c r="G258" s="19">
        <f t="shared" si="8"/>
        <v>-209566</v>
      </c>
      <c r="H258" s="19">
        <v>0</v>
      </c>
      <c r="I258" s="19">
        <v>-10555881</v>
      </c>
    </row>
    <row r="259" spans="1:9" x14ac:dyDescent="0.35">
      <c r="A259" s="15">
        <v>252</v>
      </c>
      <c r="B259" s="16" t="s">
        <v>290</v>
      </c>
      <c r="C259" s="16" t="s">
        <v>1209</v>
      </c>
      <c r="D259" s="16" t="s">
        <v>17</v>
      </c>
      <c r="E259" s="20">
        <v>191218110</v>
      </c>
      <c r="F259" s="19">
        <f t="shared" si="7"/>
        <v>0</v>
      </c>
      <c r="G259" s="19">
        <f t="shared" si="8"/>
        <v>0</v>
      </c>
      <c r="H259" s="19">
        <v>0</v>
      </c>
      <c r="I259" s="19">
        <v>0</v>
      </c>
    </row>
    <row r="260" spans="1:9" x14ac:dyDescent="0.35">
      <c r="A260" s="15">
        <v>253</v>
      </c>
      <c r="B260" s="16" t="s">
        <v>946</v>
      </c>
      <c r="C260" s="16" t="s">
        <v>1210</v>
      </c>
      <c r="D260" s="16" t="s">
        <v>103</v>
      </c>
      <c r="E260" s="20">
        <v>177055586</v>
      </c>
      <c r="F260" s="19">
        <f t="shared" si="7"/>
        <v>0</v>
      </c>
      <c r="G260" s="19">
        <f t="shared" si="8"/>
        <v>0</v>
      </c>
      <c r="H260" s="19">
        <v>0</v>
      </c>
      <c r="I260" s="19">
        <v>0</v>
      </c>
    </row>
    <row r="261" spans="1:9" x14ac:dyDescent="0.35">
      <c r="A261" s="15">
        <v>254</v>
      </c>
      <c r="B261" s="16" t="s">
        <v>854</v>
      </c>
      <c r="C261" s="16" t="s">
        <v>1211</v>
      </c>
      <c r="D261" s="16" t="s">
        <v>92</v>
      </c>
      <c r="E261" s="20">
        <v>19433382</v>
      </c>
      <c r="F261" s="19">
        <f t="shared" si="7"/>
        <v>0</v>
      </c>
      <c r="G261" s="19">
        <f t="shared" si="8"/>
        <v>0</v>
      </c>
      <c r="H261" s="19">
        <v>0</v>
      </c>
      <c r="I261" s="19">
        <v>0</v>
      </c>
    </row>
    <row r="262" spans="1:9" x14ac:dyDescent="0.35">
      <c r="A262" s="15">
        <v>255</v>
      </c>
      <c r="B262" s="16" t="s">
        <v>735</v>
      </c>
      <c r="C262" s="16" t="s">
        <v>1212</v>
      </c>
      <c r="D262" s="16" t="s">
        <v>73</v>
      </c>
      <c r="E262" s="20">
        <v>117291999</v>
      </c>
      <c r="F262" s="19">
        <f t="shared" si="7"/>
        <v>0</v>
      </c>
      <c r="G262" s="19">
        <f t="shared" si="8"/>
        <v>0</v>
      </c>
      <c r="H262" s="19">
        <v>0</v>
      </c>
      <c r="I262" s="19">
        <v>0</v>
      </c>
    </row>
    <row r="263" spans="1:9" x14ac:dyDescent="0.35">
      <c r="A263" s="15">
        <v>256</v>
      </c>
      <c r="B263" s="16" t="s">
        <v>493</v>
      </c>
      <c r="C263" s="16" t="s">
        <v>1213</v>
      </c>
      <c r="D263" s="16" t="s">
        <v>46</v>
      </c>
      <c r="E263" s="20">
        <v>5268100965</v>
      </c>
      <c r="F263" s="19">
        <f t="shared" si="7"/>
        <v>0</v>
      </c>
      <c r="G263" s="19">
        <f t="shared" si="8"/>
        <v>0</v>
      </c>
      <c r="H263" s="19">
        <v>0</v>
      </c>
      <c r="I263" s="19">
        <v>0</v>
      </c>
    </row>
    <row r="264" spans="1:9" x14ac:dyDescent="0.35">
      <c r="A264" s="15">
        <v>257</v>
      </c>
      <c r="B264" s="16" t="s">
        <v>321</v>
      </c>
      <c r="C264" s="16" t="s">
        <v>1214</v>
      </c>
      <c r="D264" s="16" t="s">
        <v>18</v>
      </c>
      <c r="E264" s="20">
        <v>382132944</v>
      </c>
      <c r="F264" s="19">
        <f t="shared" ref="F264:F327" si="9">-VLOOKUP(B264,GenAuth,6,FALSE)</f>
        <v>0</v>
      </c>
      <c r="G264" s="19">
        <f t="shared" ref="G264:G327" si="10">VLOOKUP(B264,EZA,9,FALSE)</f>
        <v>-3413393</v>
      </c>
      <c r="H264" s="19">
        <v>0</v>
      </c>
      <c r="I264" s="19">
        <v>0</v>
      </c>
    </row>
    <row r="265" spans="1:9" x14ac:dyDescent="0.35">
      <c r="A265" s="15">
        <v>258</v>
      </c>
      <c r="B265" s="16" t="s">
        <v>694</v>
      </c>
      <c r="C265" s="16" t="s">
        <v>1215</v>
      </c>
      <c r="D265" s="16" t="s">
        <v>65</v>
      </c>
      <c r="E265" s="20">
        <v>2258116452</v>
      </c>
      <c r="F265" s="19">
        <f t="shared" si="9"/>
        <v>0</v>
      </c>
      <c r="G265" s="19">
        <f t="shared" si="10"/>
        <v>0</v>
      </c>
      <c r="H265" s="19">
        <v>0</v>
      </c>
      <c r="I265" s="19">
        <v>0</v>
      </c>
    </row>
    <row r="266" spans="1:9" x14ac:dyDescent="0.35">
      <c r="A266" s="15">
        <v>259</v>
      </c>
      <c r="B266" s="16" t="s">
        <v>279</v>
      </c>
      <c r="C266" s="16" t="s">
        <v>1216</v>
      </c>
      <c r="D266" s="16" t="s">
        <v>17</v>
      </c>
      <c r="E266" s="20">
        <v>424794318</v>
      </c>
      <c r="F266" s="19">
        <f t="shared" si="9"/>
        <v>0</v>
      </c>
      <c r="G266" s="19">
        <f t="shared" si="10"/>
        <v>0</v>
      </c>
      <c r="H266" s="19">
        <v>0</v>
      </c>
      <c r="I266" s="19">
        <v>-4644275</v>
      </c>
    </row>
    <row r="267" spans="1:9" x14ac:dyDescent="0.35">
      <c r="A267" s="15">
        <v>260</v>
      </c>
      <c r="B267" s="16" t="s">
        <v>560</v>
      </c>
      <c r="C267" s="16" t="s">
        <v>1217</v>
      </c>
      <c r="D267" s="16" t="s">
        <v>50</v>
      </c>
      <c r="E267" s="20">
        <v>792843914</v>
      </c>
      <c r="F267" s="19">
        <f t="shared" si="9"/>
        <v>0</v>
      </c>
      <c r="G267" s="19">
        <f t="shared" si="10"/>
        <v>0</v>
      </c>
      <c r="H267" s="19">
        <v>0</v>
      </c>
      <c r="I267" s="19">
        <v>0</v>
      </c>
    </row>
    <row r="268" spans="1:9" x14ac:dyDescent="0.35">
      <c r="A268" s="15">
        <v>261</v>
      </c>
      <c r="B268" s="16" t="s">
        <v>574</v>
      </c>
      <c r="C268" s="16" t="s">
        <v>1218</v>
      </c>
      <c r="D268" s="16" t="s">
        <v>51</v>
      </c>
      <c r="E268" s="20">
        <v>203390406</v>
      </c>
      <c r="F268" s="19">
        <f t="shared" si="9"/>
        <v>0</v>
      </c>
      <c r="G268" s="19">
        <f t="shared" si="10"/>
        <v>0</v>
      </c>
      <c r="H268" s="19">
        <v>0</v>
      </c>
      <c r="I268" s="19">
        <v>0</v>
      </c>
    </row>
    <row r="269" spans="1:9" x14ac:dyDescent="0.35">
      <c r="A269" s="15">
        <v>262</v>
      </c>
      <c r="B269" s="16" t="s">
        <v>818</v>
      </c>
      <c r="C269" s="16" t="s">
        <v>1219</v>
      </c>
      <c r="D269" s="16" t="s">
        <v>85</v>
      </c>
      <c r="E269" s="20">
        <v>194091834</v>
      </c>
      <c r="F269" s="19">
        <f t="shared" si="9"/>
        <v>0</v>
      </c>
      <c r="G269" s="19">
        <f t="shared" si="10"/>
        <v>0</v>
      </c>
      <c r="H269" s="19">
        <v>0</v>
      </c>
      <c r="I269" s="19">
        <v>0</v>
      </c>
    </row>
    <row r="270" spans="1:9" x14ac:dyDescent="0.35">
      <c r="A270" s="15">
        <v>263</v>
      </c>
      <c r="B270" s="16" t="s">
        <v>792</v>
      </c>
      <c r="C270" s="16" t="s">
        <v>1220</v>
      </c>
      <c r="D270" s="16" t="s">
        <v>83</v>
      </c>
      <c r="E270" s="20">
        <v>186986434</v>
      </c>
      <c r="F270" s="19">
        <f t="shared" si="9"/>
        <v>0</v>
      </c>
      <c r="G270" s="19">
        <f t="shared" si="10"/>
        <v>0</v>
      </c>
      <c r="H270" s="19">
        <v>0</v>
      </c>
      <c r="I270" s="19">
        <v>-834611</v>
      </c>
    </row>
    <row r="271" spans="1:9" x14ac:dyDescent="0.35">
      <c r="A271" s="15">
        <v>264</v>
      </c>
      <c r="B271" s="16" t="s">
        <v>762</v>
      </c>
      <c r="C271" s="16" t="s">
        <v>1221</v>
      </c>
      <c r="D271" s="16" t="s">
        <v>80</v>
      </c>
      <c r="E271" s="20">
        <v>19858353</v>
      </c>
      <c r="F271" s="19">
        <f t="shared" si="9"/>
        <v>0</v>
      </c>
      <c r="G271" s="19">
        <f t="shared" si="10"/>
        <v>0</v>
      </c>
      <c r="H271" s="19">
        <v>0</v>
      </c>
      <c r="I271" s="19">
        <v>0</v>
      </c>
    </row>
    <row r="272" spans="1:9" x14ac:dyDescent="0.35">
      <c r="A272" s="15">
        <v>265</v>
      </c>
      <c r="B272" s="16" t="s">
        <v>931</v>
      </c>
      <c r="C272" s="16" t="s">
        <v>1222</v>
      </c>
      <c r="D272" s="16" t="s">
        <v>101</v>
      </c>
      <c r="E272" s="20">
        <v>578972204</v>
      </c>
      <c r="F272" s="19">
        <f t="shared" si="9"/>
        <v>0</v>
      </c>
      <c r="G272" s="19">
        <f t="shared" si="10"/>
        <v>-1467198</v>
      </c>
      <c r="H272" s="19">
        <v>0</v>
      </c>
      <c r="I272" s="19">
        <v>0</v>
      </c>
    </row>
    <row r="273" spans="1:9" x14ac:dyDescent="0.35">
      <c r="A273" s="15">
        <v>266</v>
      </c>
      <c r="B273" s="16" t="s">
        <v>831</v>
      </c>
      <c r="C273" s="16" t="s">
        <v>1223</v>
      </c>
      <c r="D273" s="16" t="s">
        <v>90</v>
      </c>
      <c r="E273" s="20">
        <v>302837520</v>
      </c>
      <c r="F273" s="19">
        <f t="shared" si="9"/>
        <v>0</v>
      </c>
      <c r="G273" s="19">
        <f t="shared" si="10"/>
        <v>-4393245</v>
      </c>
      <c r="H273" s="19">
        <v>0</v>
      </c>
      <c r="I273" s="19">
        <v>0</v>
      </c>
    </row>
    <row r="274" spans="1:9" x14ac:dyDescent="0.35">
      <c r="A274" s="15">
        <v>267</v>
      </c>
      <c r="B274" s="16" t="s">
        <v>770</v>
      </c>
      <c r="C274" s="16" t="s">
        <v>1224</v>
      </c>
      <c r="D274" s="16" t="s">
        <v>82</v>
      </c>
      <c r="E274" s="20">
        <v>41191743</v>
      </c>
      <c r="F274" s="19">
        <f t="shared" si="9"/>
        <v>0</v>
      </c>
      <c r="G274" s="19">
        <f t="shared" si="10"/>
        <v>0</v>
      </c>
      <c r="H274" s="19">
        <v>0</v>
      </c>
      <c r="I274" s="19">
        <v>0</v>
      </c>
    </row>
    <row r="275" spans="1:9" x14ac:dyDescent="0.35">
      <c r="A275" s="15">
        <v>268</v>
      </c>
      <c r="B275" s="16" t="s">
        <v>528</v>
      </c>
      <c r="C275" s="16" t="s">
        <v>1225</v>
      </c>
      <c r="D275" s="16" t="s">
        <v>50</v>
      </c>
      <c r="E275" s="20">
        <v>232898172</v>
      </c>
      <c r="F275" s="19">
        <f t="shared" si="9"/>
        <v>0</v>
      </c>
      <c r="G275" s="19">
        <f t="shared" si="10"/>
        <v>0</v>
      </c>
      <c r="H275" s="19">
        <v>0</v>
      </c>
      <c r="I275" s="19">
        <v>0</v>
      </c>
    </row>
    <row r="276" spans="1:9" x14ac:dyDescent="0.35">
      <c r="A276" s="15">
        <v>269</v>
      </c>
      <c r="B276" s="16" t="s">
        <v>406</v>
      </c>
      <c r="C276" s="16" t="s">
        <v>1226</v>
      </c>
      <c r="D276" s="16" t="s">
        <v>29</v>
      </c>
      <c r="E276" s="20">
        <v>27528107</v>
      </c>
      <c r="F276" s="19">
        <f t="shared" si="9"/>
        <v>0</v>
      </c>
      <c r="G276" s="19">
        <f t="shared" si="10"/>
        <v>0</v>
      </c>
      <c r="H276" s="19">
        <v>0</v>
      </c>
      <c r="I276" s="19">
        <v>0</v>
      </c>
    </row>
    <row r="277" spans="1:9" x14ac:dyDescent="0.35">
      <c r="A277" s="15">
        <v>270</v>
      </c>
      <c r="B277" s="16" t="s">
        <v>587</v>
      </c>
      <c r="C277" s="16" t="s">
        <v>1227</v>
      </c>
      <c r="D277" s="16" t="s">
        <v>51</v>
      </c>
      <c r="E277" s="20">
        <v>704900780</v>
      </c>
      <c r="F277" s="19">
        <f t="shared" si="9"/>
        <v>0</v>
      </c>
      <c r="G277" s="19">
        <f t="shared" si="10"/>
        <v>0</v>
      </c>
      <c r="H277" s="19">
        <v>0</v>
      </c>
      <c r="I277" s="19">
        <v>0</v>
      </c>
    </row>
    <row r="278" spans="1:9" x14ac:dyDescent="0.35">
      <c r="A278" s="15">
        <v>271</v>
      </c>
      <c r="B278" s="16" t="s">
        <v>707</v>
      </c>
      <c r="C278" s="16" t="s">
        <v>1228</v>
      </c>
      <c r="D278" s="16" t="s">
        <v>69</v>
      </c>
      <c r="E278" s="20">
        <v>172218787</v>
      </c>
      <c r="F278" s="19">
        <f t="shared" si="9"/>
        <v>0</v>
      </c>
      <c r="G278" s="19">
        <f t="shared" si="10"/>
        <v>-165579</v>
      </c>
      <c r="H278" s="19">
        <v>0</v>
      </c>
      <c r="I278" s="19">
        <v>0</v>
      </c>
    </row>
    <row r="279" spans="1:9" x14ac:dyDescent="0.35">
      <c r="A279" s="15">
        <v>272</v>
      </c>
      <c r="B279" s="16" t="s">
        <v>629</v>
      </c>
      <c r="C279" s="16" t="s">
        <v>1229</v>
      </c>
      <c r="D279" s="16" t="s">
        <v>57</v>
      </c>
      <c r="E279" s="20">
        <v>166229320</v>
      </c>
      <c r="F279" s="19">
        <f t="shared" si="9"/>
        <v>0</v>
      </c>
      <c r="G279" s="19">
        <f t="shared" si="10"/>
        <v>0</v>
      </c>
      <c r="H279" s="19">
        <v>0</v>
      </c>
      <c r="I279" s="19">
        <v>0</v>
      </c>
    </row>
    <row r="280" spans="1:9" x14ac:dyDescent="0.35">
      <c r="A280" s="15">
        <v>273</v>
      </c>
      <c r="B280" s="16" t="s">
        <v>829</v>
      </c>
      <c r="C280" s="16" t="s">
        <v>1230</v>
      </c>
      <c r="D280" s="16" t="s">
        <v>89</v>
      </c>
      <c r="E280" s="20">
        <v>63233396</v>
      </c>
      <c r="F280" s="19">
        <f t="shared" si="9"/>
        <v>0</v>
      </c>
      <c r="G280" s="19">
        <f t="shared" si="10"/>
        <v>0</v>
      </c>
      <c r="H280" s="19">
        <v>0</v>
      </c>
      <c r="I280" s="19">
        <v>0</v>
      </c>
    </row>
    <row r="281" spans="1:9" x14ac:dyDescent="0.35">
      <c r="A281" s="15">
        <v>274</v>
      </c>
      <c r="B281" s="16" t="s">
        <v>116</v>
      </c>
      <c r="C281" s="16" t="s">
        <v>1231</v>
      </c>
      <c r="D281" s="16" t="s">
        <v>7</v>
      </c>
      <c r="E281" s="20">
        <v>38901328</v>
      </c>
      <c r="F281" s="19">
        <f t="shared" si="9"/>
        <v>0</v>
      </c>
      <c r="G281" s="19">
        <f t="shared" si="10"/>
        <v>0</v>
      </c>
      <c r="H281" s="19">
        <v>0</v>
      </c>
      <c r="I281" s="19">
        <v>0</v>
      </c>
    </row>
    <row r="282" spans="1:9" x14ac:dyDescent="0.35">
      <c r="A282" s="15">
        <v>275</v>
      </c>
      <c r="B282" s="16" t="s">
        <v>771</v>
      </c>
      <c r="C282" s="16" t="s">
        <v>1232</v>
      </c>
      <c r="D282" s="16" t="s">
        <v>82</v>
      </c>
      <c r="E282" s="20">
        <v>548878338</v>
      </c>
      <c r="F282" s="19">
        <f t="shared" si="9"/>
        <v>-425346</v>
      </c>
      <c r="G282" s="19">
        <f t="shared" si="10"/>
        <v>0</v>
      </c>
      <c r="H282" s="19">
        <v>0</v>
      </c>
      <c r="I282" s="19">
        <v>0</v>
      </c>
    </row>
    <row r="283" spans="1:9" x14ac:dyDescent="0.35">
      <c r="A283" s="15">
        <v>276</v>
      </c>
      <c r="B283" s="16" t="s">
        <v>130</v>
      </c>
      <c r="C283" s="16" t="s">
        <v>1233</v>
      </c>
      <c r="D283" s="16" t="s">
        <v>9</v>
      </c>
      <c r="E283" s="20">
        <v>198503010</v>
      </c>
      <c r="F283" s="19">
        <f t="shared" si="9"/>
        <v>0</v>
      </c>
      <c r="G283" s="19">
        <f t="shared" si="10"/>
        <v>0</v>
      </c>
      <c r="H283" s="19">
        <v>0</v>
      </c>
      <c r="I283" s="19">
        <v>0</v>
      </c>
    </row>
    <row r="284" spans="1:9" x14ac:dyDescent="0.35">
      <c r="A284" s="15">
        <v>277</v>
      </c>
      <c r="B284" s="16" t="s">
        <v>539</v>
      </c>
      <c r="C284" s="16" t="s">
        <v>1234</v>
      </c>
      <c r="D284" s="16" t="s">
        <v>50</v>
      </c>
      <c r="E284" s="20">
        <v>692550111</v>
      </c>
      <c r="F284" s="19">
        <f t="shared" si="9"/>
        <v>-111915</v>
      </c>
      <c r="G284" s="19">
        <f t="shared" si="10"/>
        <v>0</v>
      </c>
      <c r="H284" s="19">
        <v>0</v>
      </c>
      <c r="I284" s="19">
        <v>0</v>
      </c>
    </row>
    <row r="285" spans="1:9" x14ac:dyDescent="0.35">
      <c r="A285" s="15">
        <v>278</v>
      </c>
      <c r="B285" s="16" t="s">
        <v>820</v>
      </c>
      <c r="C285" s="16" t="s">
        <v>1235</v>
      </c>
      <c r="D285" s="16" t="s">
        <v>85</v>
      </c>
      <c r="E285" s="20">
        <v>2001332409</v>
      </c>
      <c r="F285" s="19">
        <f t="shared" si="9"/>
        <v>0</v>
      </c>
      <c r="G285" s="19">
        <f t="shared" si="10"/>
        <v>0</v>
      </c>
      <c r="H285" s="19">
        <v>0</v>
      </c>
      <c r="I285" s="19">
        <v>0</v>
      </c>
    </row>
    <row r="286" spans="1:9" x14ac:dyDescent="0.35">
      <c r="A286" s="15">
        <v>279</v>
      </c>
      <c r="B286" s="16" t="s">
        <v>774</v>
      </c>
      <c r="C286" s="16" t="s">
        <v>1236</v>
      </c>
      <c r="D286" s="16" t="s">
        <v>82</v>
      </c>
      <c r="E286" s="20">
        <v>361189547</v>
      </c>
      <c r="F286" s="19">
        <f t="shared" si="9"/>
        <v>-435448</v>
      </c>
      <c r="G286" s="19">
        <f t="shared" si="10"/>
        <v>0</v>
      </c>
      <c r="H286" s="19">
        <v>0</v>
      </c>
      <c r="I286" s="19">
        <v>0</v>
      </c>
    </row>
    <row r="287" spans="1:9" x14ac:dyDescent="0.35">
      <c r="A287" s="15">
        <v>280</v>
      </c>
      <c r="B287" s="16" t="s">
        <v>127</v>
      </c>
      <c r="C287" s="16" t="s">
        <v>1237</v>
      </c>
      <c r="D287" s="16" t="s">
        <v>7</v>
      </c>
      <c r="E287" s="20">
        <v>40431570</v>
      </c>
      <c r="F287" s="19">
        <f t="shared" si="9"/>
        <v>0</v>
      </c>
      <c r="G287" s="19">
        <f t="shared" si="10"/>
        <v>0</v>
      </c>
      <c r="H287" s="19">
        <v>0</v>
      </c>
      <c r="I287" s="19">
        <v>0</v>
      </c>
    </row>
    <row r="288" spans="1:9" x14ac:dyDescent="0.35">
      <c r="A288" s="15">
        <v>281</v>
      </c>
      <c r="B288" s="16" t="s">
        <v>749</v>
      </c>
      <c r="C288" s="16" t="s">
        <v>1238</v>
      </c>
      <c r="D288" s="16" t="s">
        <v>74</v>
      </c>
      <c r="E288" s="20">
        <v>87783319</v>
      </c>
      <c r="F288" s="19">
        <f t="shared" si="9"/>
        <v>0</v>
      </c>
      <c r="G288" s="19">
        <f t="shared" si="10"/>
        <v>0</v>
      </c>
      <c r="H288" s="19">
        <v>0</v>
      </c>
      <c r="I288" s="19">
        <v>0</v>
      </c>
    </row>
    <row r="289" spans="1:9" x14ac:dyDescent="0.35">
      <c r="A289" s="15">
        <v>282</v>
      </c>
      <c r="B289" s="16" t="s">
        <v>166</v>
      </c>
      <c r="C289" s="16" t="s">
        <v>1239</v>
      </c>
      <c r="D289" s="16" t="s">
        <v>15</v>
      </c>
      <c r="E289" s="20">
        <v>26953872</v>
      </c>
      <c r="F289" s="19">
        <f t="shared" si="9"/>
        <v>0</v>
      </c>
      <c r="G289" s="19">
        <f t="shared" si="10"/>
        <v>0</v>
      </c>
      <c r="H289" s="19">
        <v>0</v>
      </c>
      <c r="I289" s="19">
        <v>0</v>
      </c>
    </row>
    <row r="290" spans="1:9" x14ac:dyDescent="0.35">
      <c r="A290" s="15">
        <v>283</v>
      </c>
      <c r="B290" s="16" t="s">
        <v>772</v>
      </c>
      <c r="C290" s="16" t="s">
        <v>1240</v>
      </c>
      <c r="D290" s="16" t="s">
        <v>82</v>
      </c>
      <c r="E290" s="20">
        <v>78276011</v>
      </c>
      <c r="F290" s="19">
        <f t="shared" si="9"/>
        <v>0</v>
      </c>
      <c r="G290" s="19">
        <f t="shared" si="10"/>
        <v>0</v>
      </c>
      <c r="H290" s="19">
        <v>0</v>
      </c>
      <c r="I290" s="19">
        <v>0</v>
      </c>
    </row>
    <row r="291" spans="1:9" x14ac:dyDescent="0.35">
      <c r="A291" s="15">
        <v>284</v>
      </c>
      <c r="B291" s="16" t="s">
        <v>122</v>
      </c>
      <c r="C291" s="16" t="s">
        <v>1241</v>
      </c>
      <c r="D291" s="16" t="s">
        <v>7</v>
      </c>
      <c r="E291" s="20">
        <v>255357196</v>
      </c>
      <c r="F291" s="19">
        <f t="shared" si="9"/>
        <v>0</v>
      </c>
      <c r="G291" s="19">
        <f t="shared" si="10"/>
        <v>-1271120</v>
      </c>
      <c r="H291" s="19">
        <v>0</v>
      </c>
      <c r="I291" s="19">
        <v>0</v>
      </c>
    </row>
    <row r="292" spans="1:9" x14ac:dyDescent="0.35">
      <c r="A292" s="15">
        <v>285</v>
      </c>
      <c r="B292" s="16" t="s">
        <v>928</v>
      </c>
      <c r="C292" s="16" t="s">
        <v>1242</v>
      </c>
      <c r="D292" s="16" t="s">
        <v>100</v>
      </c>
      <c r="E292" s="20">
        <v>669497086</v>
      </c>
      <c r="F292" s="19">
        <f t="shared" si="9"/>
        <v>0</v>
      </c>
      <c r="G292" s="19">
        <f t="shared" si="10"/>
        <v>0</v>
      </c>
      <c r="H292" s="19">
        <v>0</v>
      </c>
      <c r="I292" s="19">
        <v>0</v>
      </c>
    </row>
    <row r="293" spans="1:9" x14ac:dyDescent="0.35">
      <c r="A293" s="15">
        <v>286</v>
      </c>
      <c r="B293" s="16" t="s">
        <v>793</v>
      </c>
      <c r="C293" s="16" t="s">
        <v>1243</v>
      </c>
      <c r="D293" s="16" t="s">
        <v>83</v>
      </c>
      <c r="E293" s="20">
        <v>240906439</v>
      </c>
      <c r="F293" s="19">
        <f t="shared" si="9"/>
        <v>0</v>
      </c>
      <c r="G293" s="19">
        <f t="shared" si="10"/>
        <v>0</v>
      </c>
      <c r="H293" s="19">
        <v>0</v>
      </c>
      <c r="I293" s="19">
        <v>-2092790</v>
      </c>
    </row>
    <row r="294" spans="1:9" x14ac:dyDescent="0.35">
      <c r="A294" s="15">
        <v>287</v>
      </c>
      <c r="B294" s="16" t="s">
        <v>643</v>
      </c>
      <c r="C294" s="16" t="s">
        <v>1244</v>
      </c>
      <c r="D294" s="16" t="s">
        <v>58</v>
      </c>
      <c r="E294" s="20">
        <v>515440227</v>
      </c>
      <c r="F294" s="19">
        <f t="shared" si="9"/>
        <v>0</v>
      </c>
      <c r="G294" s="19">
        <f t="shared" si="10"/>
        <v>-14284861</v>
      </c>
      <c r="H294" s="19">
        <v>0</v>
      </c>
      <c r="I294" s="19">
        <v>-663169</v>
      </c>
    </row>
    <row r="295" spans="1:9" x14ac:dyDescent="0.35">
      <c r="A295" s="15">
        <v>288</v>
      </c>
      <c r="B295" s="16" t="s">
        <v>711</v>
      </c>
      <c r="C295" s="16" t="s">
        <v>1245</v>
      </c>
      <c r="D295" s="16" t="s">
        <v>70</v>
      </c>
      <c r="E295" s="20">
        <v>56339654</v>
      </c>
      <c r="F295" s="19">
        <f t="shared" si="9"/>
        <v>0</v>
      </c>
      <c r="G295" s="19">
        <f t="shared" si="10"/>
        <v>0</v>
      </c>
      <c r="H295" s="19">
        <v>0</v>
      </c>
      <c r="I295" s="19">
        <v>0</v>
      </c>
    </row>
    <row r="296" spans="1:9" x14ac:dyDescent="0.35">
      <c r="A296" s="15">
        <v>289</v>
      </c>
      <c r="B296" s="16" t="s">
        <v>418</v>
      </c>
      <c r="C296" s="16" t="s">
        <v>1246</v>
      </c>
      <c r="D296" s="16" t="s">
        <v>33</v>
      </c>
      <c r="E296" s="20">
        <v>809561545</v>
      </c>
      <c r="F296" s="19">
        <f t="shared" si="9"/>
        <v>0</v>
      </c>
      <c r="G296" s="19">
        <f t="shared" si="10"/>
        <v>0</v>
      </c>
      <c r="H296" s="19">
        <v>0</v>
      </c>
      <c r="I296" s="19">
        <v>0</v>
      </c>
    </row>
    <row r="297" spans="1:9" x14ac:dyDescent="0.35">
      <c r="A297" s="15">
        <v>290</v>
      </c>
      <c r="B297" s="16" t="s">
        <v>564</v>
      </c>
      <c r="C297" s="16" t="s">
        <v>1247</v>
      </c>
      <c r="D297" s="16" t="s">
        <v>50</v>
      </c>
      <c r="E297" s="20">
        <v>3733253474</v>
      </c>
      <c r="F297" s="19">
        <f t="shared" si="9"/>
        <v>-576872</v>
      </c>
      <c r="G297" s="19">
        <f t="shared" si="10"/>
        <v>0</v>
      </c>
      <c r="H297" s="19">
        <v>0</v>
      </c>
      <c r="I297" s="19">
        <v>0</v>
      </c>
    </row>
    <row r="298" spans="1:9" x14ac:dyDescent="0.35">
      <c r="A298" s="15">
        <v>291</v>
      </c>
      <c r="B298" s="16" t="s">
        <v>913</v>
      </c>
      <c r="C298" s="16" t="s">
        <v>1248</v>
      </c>
      <c r="D298" s="16" t="s">
        <v>100</v>
      </c>
      <c r="E298" s="20">
        <v>778014843</v>
      </c>
      <c r="F298" s="19">
        <f t="shared" si="9"/>
        <v>0</v>
      </c>
      <c r="G298" s="19">
        <f t="shared" si="10"/>
        <v>0</v>
      </c>
      <c r="H298" s="19">
        <v>0</v>
      </c>
      <c r="I298" s="19">
        <v>0</v>
      </c>
    </row>
    <row r="299" spans="1:9" x14ac:dyDescent="0.35">
      <c r="A299" s="15">
        <v>292</v>
      </c>
      <c r="B299" s="16" t="s">
        <v>799</v>
      </c>
      <c r="C299" s="16" t="s">
        <v>1249</v>
      </c>
      <c r="D299" s="16" t="s">
        <v>83</v>
      </c>
      <c r="E299" s="20">
        <v>135567048</v>
      </c>
      <c r="F299" s="19">
        <f t="shared" si="9"/>
        <v>0</v>
      </c>
      <c r="G299" s="19">
        <f t="shared" si="10"/>
        <v>0</v>
      </c>
      <c r="H299" s="19">
        <v>0</v>
      </c>
      <c r="I299" s="19">
        <v>-565948</v>
      </c>
    </row>
    <row r="300" spans="1:9" x14ac:dyDescent="0.35">
      <c r="A300" s="15">
        <v>293</v>
      </c>
      <c r="B300" s="16" t="s">
        <v>627</v>
      </c>
      <c r="C300" s="16" t="s">
        <v>1250</v>
      </c>
      <c r="D300" s="16" t="s">
        <v>56</v>
      </c>
      <c r="E300" s="20">
        <v>123802361</v>
      </c>
      <c r="F300" s="19">
        <f t="shared" si="9"/>
        <v>0</v>
      </c>
      <c r="G300" s="19">
        <f t="shared" si="10"/>
        <v>0</v>
      </c>
      <c r="H300" s="19">
        <v>0</v>
      </c>
      <c r="I300" s="19">
        <v>0</v>
      </c>
    </row>
    <row r="301" spans="1:9" x14ac:dyDescent="0.35">
      <c r="A301" s="15">
        <v>294</v>
      </c>
      <c r="B301" s="16" t="s">
        <v>852</v>
      </c>
      <c r="C301" s="16" t="s">
        <v>1251</v>
      </c>
      <c r="D301" s="16" t="s">
        <v>91</v>
      </c>
      <c r="E301" s="20">
        <v>61928933</v>
      </c>
      <c r="F301" s="19">
        <f t="shared" si="9"/>
        <v>0</v>
      </c>
      <c r="G301" s="19">
        <f t="shared" si="10"/>
        <v>0</v>
      </c>
      <c r="H301" s="19">
        <v>0</v>
      </c>
      <c r="I301" s="19">
        <v>0</v>
      </c>
    </row>
    <row r="302" spans="1:9" x14ac:dyDescent="0.35">
      <c r="A302" s="15">
        <v>295</v>
      </c>
      <c r="B302" s="16" t="s">
        <v>621</v>
      </c>
      <c r="C302" s="16" t="s">
        <v>1252</v>
      </c>
      <c r="D302" s="16" t="s">
        <v>55</v>
      </c>
      <c r="E302" s="20">
        <v>327491080</v>
      </c>
      <c r="F302" s="19">
        <f t="shared" si="9"/>
        <v>0</v>
      </c>
      <c r="G302" s="19">
        <f t="shared" si="10"/>
        <v>-417344</v>
      </c>
      <c r="H302" s="19">
        <v>0</v>
      </c>
      <c r="I302" s="19">
        <v>0</v>
      </c>
    </row>
    <row r="303" spans="1:9" x14ac:dyDescent="0.35">
      <c r="A303" s="15">
        <v>296</v>
      </c>
      <c r="B303" s="16" t="s">
        <v>546</v>
      </c>
      <c r="C303" s="16" t="s">
        <v>1253</v>
      </c>
      <c r="D303" s="16" t="s">
        <v>50</v>
      </c>
      <c r="E303" s="20">
        <v>304593471</v>
      </c>
      <c r="F303" s="19">
        <f t="shared" si="9"/>
        <v>-21303</v>
      </c>
      <c r="G303" s="19">
        <f t="shared" si="10"/>
        <v>0</v>
      </c>
      <c r="H303" s="19">
        <v>0</v>
      </c>
      <c r="I303" s="19">
        <v>0</v>
      </c>
    </row>
    <row r="304" spans="1:9" x14ac:dyDescent="0.35">
      <c r="A304" s="15">
        <v>297</v>
      </c>
      <c r="B304" s="16" t="s">
        <v>449</v>
      </c>
      <c r="C304" s="16" t="s">
        <v>1254</v>
      </c>
      <c r="D304" s="16" t="s">
        <v>38</v>
      </c>
      <c r="E304" s="20">
        <v>60341362</v>
      </c>
      <c r="F304" s="19">
        <f t="shared" si="9"/>
        <v>0</v>
      </c>
      <c r="G304" s="19">
        <f t="shared" si="10"/>
        <v>0</v>
      </c>
      <c r="H304" s="19">
        <v>0</v>
      </c>
      <c r="I304" s="19">
        <v>0</v>
      </c>
    </row>
    <row r="305" spans="1:9" x14ac:dyDescent="0.35">
      <c r="A305" s="15">
        <v>298</v>
      </c>
      <c r="B305" s="16" t="s">
        <v>477</v>
      </c>
      <c r="C305" s="16" t="s">
        <v>1255</v>
      </c>
      <c r="D305" s="16" t="s">
        <v>42</v>
      </c>
      <c r="E305" s="20">
        <v>404151197</v>
      </c>
      <c r="F305" s="19">
        <f t="shared" si="9"/>
        <v>0</v>
      </c>
      <c r="G305" s="19">
        <f t="shared" si="10"/>
        <v>-5776379</v>
      </c>
      <c r="H305" s="19">
        <v>0</v>
      </c>
      <c r="I305" s="19">
        <v>0</v>
      </c>
    </row>
    <row r="306" spans="1:9" x14ac:dyDescent="0.35">
      <c r="A306" s="15">
        <v>299</v>
      </c>
      <c r="B306" s="16" t="s">
        <v>808</v>
      </c>
      <c r="C306" s="16" t="s">
        <v>1256</v>
      </c>
      <c r="D306" s="16" t="s">
        <v>84</v>
      </c>
      <c r="E306" s="20">
        <v>19993276</v>
      </c>
      <c r="F306" s="19">
        <f t="shared" si="9"/>
        <v>0</v>
      </c>
      <c r="G306" s="19">
        <f t="shared" si="10"/>
        <v>0</v>
      </c>
      <c r="H306" s="19">
        <v>0</v>
      </c>
      <c r="I306" s="19">
        <v>0</v>
      </c>
    </row>
    <row r="307" spans="1:9" x14ac:dyDescent="0.35">
      <c r="A307" s="15">
        <v>300</v>
      </c>
      <c r="B307" s="16" t="s">
        <v>794</v>
      </c>
      <c r="C307" s="16" t="s">
        <v>1257</v>
      </c>
      <c r="D307" s="16" t="s">
        <v>83</v>
      </c>
      <c r="E307" s="20">
        <v>47076245</v>
      </c>
      <c r="F307" s="19">
        <f t="shared" si="9"/>
        <v>0</v>
      </c>
      <c r="G307" s="19">
        <f t="shared" si="10"/>
        <v>-172952</v>
      </c>
      <c r="H307" s="19">
        <v>0</v>
      </c>
      <c r="I307" s="19">
        <v>-245940</v>
      </c>
    </row>
    <row r="308" spans="1:9" x14ac:dyDescent="0.35">
      <c r="A308" s="15">
        <v>301</v>
      </c>
      <c r="B308" s="16" t="s">
        <v>790</v>
      </c>
      <c r="C308" s="16" t="s">
        <v>1258</v>
      </c>
      <c r="D308" s="16" t="s">
        <v>83</v>
      </c>
      <c r="E308" s="20">
        <v>254408971</v>
      </c>
      <c r="F308" s="19">
        <f t="shared" si="9"/>
        <v>0</v>
      </c>
      <c r="G308" s="19">
        <f t="shared" si="10"/>
        <v>0</v>
      </c>
      <c r="H308" s="19">
        <v>0</v>
      </c>
      <c r="I308" s="19">
        <v>-1647653</v>
      </c>
    </row>
    <row r="309" spans="1:9" x14ac:dyDescent="0.35">
      <c r="A309" s="15">
        <v>302</v>
      </c>
      <c r="B309" s="16" t="s">
        <v>482</v>
      </c>
      <c r="C309" s="16" t="s">
        <v>1259</v>
      </c>
      <c r="D309" s="16" t="s">
        <v>44</v>
      </c>
      <c r="E309" s="20">
        <v>209018984</v>
      </c>
      <c r="F309" s="19">
        <f t="shared" si="9"/>
        <v>0</v>
      </c>
      <c r="G309" s="19">
        <f t="shared" si="10"/>
        <v>0</v>
      </c>
      <c r="H309" s="19">
        <v>0</v>
      </c>
      <c r="I309" s="19">
        <v>0</v>
      </c>
    </row>
    <row r="310" spans="1:9" x14ac:dyDescent="0.35">
      <c r="A310" s="15">
        <v>303</v>
      </c>
      <c r="B310" s="16" t="s">
        <v>812</v>
      </c>
      <c r="C310" s="16" t="s">
        <v>1260</v>
      </c>
      <c r="D310" s="16" t="s">
        <v>85</v>
      </c>
      <c r="E310" s="20">
        <v>281503561</v>
      </c>
      <c r="F310" s="19">
        <f t="shared" si="9"/>
        <v>0</v>
      </c>
      <c r="G310" s="19">
        <f t="shared" si="10"/>
        <v>-351510</v>
      </c>
      <c r="H310" s="19">
        <v>0</v>
      </c>
      <c r="I310" s="19">
        <v>0</v>
      </c>
    </row>
    <row r="311" spans="1:9" x14ac:dyDescent="0.35">
      <c r="A311" s="15">
        <v>304</v>
      </c>
      <c r="B311" s="16" t="s">
        <v>773</v>
      </c>
      <c r="C311" s="16" t="s">
        <v>1261</v>
      </c>
      <c r="D311" s="16" t="s">
        <v>82</v>
      </c>
      <c r="E311" s="20">
        <v>27177971</v>
      </c>
      <c r="F311" s="19">
        <f t="shared" si="9"/>
        <v>0</v>
      </c>
      <c r="G311" s="19">
        <f t="shared" si="10"/>
        <v>0</v>
      </c>
      <c r="H311" s="19">
        <v>0</v>
      </c>
      <c r="I311" s="19">
        <v>0</v>
      </c>
    </row>
    <row r="312" spans="1:9" x14ac:dyDescent="0.35">
      <c r="A312" s="15">
        <v>305</v>
      </c>
      <c r="B312" s="16" t="s">
        <v>125</v>
      </c>
      <c r="C312" s="16" t="s">
        <v>1262</v>
      </c>
      <c r="D312" s="16" t="s">
        <v>7</v>
      </c>
      <c r="E312" s="20">
        <v>274552820</v>
      </c>
      <c r="F312" s="19">
        <f t="shared" si="9"/>
        <v>0</v>
      </c>
      <c r="G312" s="19">
        <f t="shared" si="10"/>
        <v>-3302327</v>
      </c>
      <c r="H312" s="19">
        <v>0</v>
      </c>
      <c r="I312" s="19">
        <v>0</v>
      </c>
    </row>
    <row r="313" spans="1:9" x14ac:dyDescent="0.35">
      <c r="A313" s="15">
        <v>306</v>
      </c>
      <c r="B313" s="16" t="s">
        <v>154</v>
      </c>
      <c r="C313" s="16" t="s">
        <v>1263</v>
      </c>
      <c r="D313" s="16" t="s">
        <v>12</v>
      </c>
      <c r="E313" s="20">
        <v>20056938</v>
      </c>
      <c r="F313" s="19">
        <f t="shared" si="9"/>
        <v>0</v>
      </c>
      <c r="G313" s="19">
        <f t="shared" si="10"/>
        <v>0</v>
      </c>
      <c r="H313" s="19">
        <v>0</v>
      </c>
      <c r="I313" s="19">
        <v>0</v>
      </c>
    </row>
    <row r="314" spans="1:9" x14ac:dyDescent="0.35">
      <c r="A314" s="15">
        <v>307</v>
      </c>
      <c r="B314" s="16" t="s">
        <v>715</v>
      </c>
      <c r="C314" s="16" t="s">
        <v>1264</v>
      </c>
      <c r="D314" s="16" t="s">
        <v>71</v>
      </c>
      <c r="E314" s="20">
        <v>127412398</v>
      </c>
      <c r="F314" s="19">
        <f t="shared" si="9"/>
        <v>0</v>
      </c>
      <c r="G314" s="19">
        <f t="shared" si="10"/>
        <v>0</v>
      </c>
      <c r="H314" s="19">
        <v>0</v>
      </c>
      <c r="I314" s="19">
        <v>0</v>
      </c>
    </row>
    <row r="315" spans="1:9" x14ac:dyDescent="0.35">
      <c r="A315" s="15">
        <v>308</v>
      </c>
      <c r="B315" s="16" t="s">
        <v>897</v>
      </c>
      <c r="C315" s="16" t="s">
        <v>1265</v>
      </c>
      <c r="D315" s="16" t="s">
        <v>99</v>
      </c>
      <c r="E315" s="20">
        <v>69297571</v>
      </c>
      <c r="F315" s="19">
        <f t="shared" si="9"/>
        <v>0</v>
      </c>
      <c r="G315" s="19">
        <f t="shared" si="10"/>
        <v>-32311</v>
      </c>
      <c r="H315" s="19">
        <v>0</v>
      </c>
      <c r="I315" s="19">
        <v>0</v>
      </c>
    </row>
    <row r="316" spans="1:9" x14ac:dyDescent="0.35">
      <c r="A316" s="15">
        <v>309</v>
      </c>
      <c r="B316" s="16" t="s">
        <v>720</v>
      </c>
      <c r="C316" s="16" t="s">
        <v>1266</v>
      </c>
      <c r="D316" s="16" t="s">
        <v>72</v>
      </c>
      <c r="E316" s="20">
        <v>201296950</v>
      </c>
      <c r="F316" s="19">
        <f t="shared" si="9"/>
        <v>0</v>
      </c>
      <c r="G316" s="19">
        <f t="shared" si="10"/>
        <v>0</v>
      </c>
      <c r="H316" s="19">
        <v>0</v>
      </c>
      <c r="I316" s="19">
        <v>0</v>
      </c>
    </row>
    <row r="317" spans="1:9" x14ac:dyDescent="0.35">
      <c r="A317" s="15">
        <v>310</v>
      </c>
      <c r="B317" s="16" t="s">
        <v>620</v>
      </c>
      <c r="C317" s="16" t="s">
        <v>1267</v>
      </c>
      <c r="D317" s="16" t="s">
        <v>55</v>
      </c>
      <c r="E317" s="20">
        <v>85926311</v>
      </c>
      <c r="F317" s="19">
        <f t="shared" si="9"/>
        <v>0</v>
      </c>
      <c r="G317" s="19">
        <f t="shared" si="10"/>
        <v>0</v>
      </c>
      <c r="H317" s="19">
        <v>0</v>
      </c>
      <c r="I317" s="19">
        <v>0</v>
      </c>
    </row>
    <row r="318" spans="1:9" x14ac:dyDescent="0.35">
      <c r="A318" s="15">
        <v>311</v>
      </c>
      <c r="B318" s="16" t="s">
        <v>791</v>
      </c>
      <c r="C318" s="16" t="s">
        <v>1268</v>
      </c>
      <c r="D318" s="16" t="s">
        <v>83</v>
      </c>
      <c r="E318" s="20">
        <v>110064645</v>
      </c>
      <c r="F318" s="19">
        <f t="shared" si="9"/>
        <v>0</v>
      </c>
      <c r="G318" s="19">
        <f t="shared" si="10"/>
        <v>0</v>
      </c>
      <c r="H318" s="19">
        <v>0</v>
      </c>
      <c r="I318" s="19">
        <v>-351699</v>
      </c>
    </row>
    <row r="319" spans="1:9" x14ac:dyDescent="0.35">
      <c r="A319" s="15">
        <v>312</v>
      </c>
      <c r="B319" s="16" t="s">
        <v>594</v>
      </c>
      <c r="C319" s="16" t="s">
        <v>1269</v>
      </c>
      <c r="D319" s="16" t="s">
        <v>51</v>
      </c>
      <c r="E319" s="20">
        <v>226486303</v>
      </c>
      <c r="F319" s="19">
        <f t="shared" si="9"/>
        <v>0</v>
      </c>
      <c r="G319" s="19">
        <f t="shared" si="10"/>
        <v>0</v>
      </c>
      <c r="H319" s="19">
        <v>0</v>
      </c>
      <c r="I319" s="19">
        <v>0</v>
      </c>
    </row>
    <row r="320" spans="1:9" x14ac:dyDescent="0.35">
      <c r="A320" s="15">
        <v>313</v>
      </c>
      <c r="B320" s="16" t="s">
        <v>534</v>
      </c>
      <c r="C320" s="16" t="s">
        <v>1270</v>
      </c>
      <c r="D320" s="16" t="s">
        <v>50</v>
      </c>
      <c r="E320" s="20">
        <v>541177449</v>
      </c>
      <c r="F320" s="19">
        <f t="shared" si="9"/>
        <v>0</v>
      </c>
      <c r="G320" s="19">
        <f t="shared" si="10"/>
        <v>0</v>
      </c>
      <c r="H320" s="19">
        <v>0</v>
      </c>
      <c r="I320" s="19">
        <v>0</v>
      </c>
    </row>
    <row r="321" spans="1:9" x14ac:dyDescent="0.35">
      <c r="A321" s="15">
        <v>314</v>
      </c>
      <c r="B321" s="16" t="s">
        <v>543</v>
      </c>
      <c r="C321" s="16" t="s">
        <v>1271</v>
      </c>
      <c r="D321" s="16" t="s">
        <v>50</v>
      </c>
      <c r="E321" s="20">
        <v>320175933</v>
      </c>
      <c r="F321" s="19">
        <f t="shared" si="9"/>
        <v>0</v>
      </c>
      <c r="G321" s="19">
        <f t="shared" si="10"/>
        <v>0</v>
      </c>
      <c r="H321" s="19">
        <v>0</v>
      </c>
      <c r="I321" s="19">
        <v>0</v>
      </c>
    </row>
    <row r="322" spans="1:9" x14ac:dyDescent="0.35">
      <c r="A322" s="15">
        <v>315</v>
      </c>
      <c r="B322" s="16" t="s">
        <v>120</v>
      </c>
      <c r="C322" s="16" t="s">
        <v>1272</v>
      </c>
      <c r="D322" s="16" t="s">
        <v>7</v>
      </c>
      <c r="E322" s="20">
        <v>70298333</v>
      </c>
      <c r="F322" s="19">
        <f t="shared" si="9"/>
        <v>0</v>
      </c>
      <c r="G322" s="19">
        <f t="shared" si="10"/>
        <v>-38554</v>
      </c>
      <c r="H322" s="19">
        <v>0</v>
      </c>
      <c r="I322" s="19">
        <v>0</v>
      </c>
    </row>
    <row r="323" spans="1:9" x14ac:dyDescent="0.35">
      <c r="A323" s="15">
        <v>316</v>
      </c>
      <c r="B323" s="16" t="s">
        <v>593</v>
      </c>
      <c r="C323" s="16" t="s">
        <v>1273</v>
      </c>
      <c r="D323" s="16" t="s">
        <v>51</v>
      </c>
      <c r="E323" s="20">
        <v>228447469</v>
      </c>
      <c r="F323" s="19">
        <f t="shared" si="9"/>
        <v>0</v>
      </c>
      <c r="G323" s="19">
        <f t="shared" si="10"/>
        <v>0</v>
      </c>
      <c r="H323" s="19">
        <v>0</v>
      </c>
      <c r="I323" s="19">
        <v>0</v>
      </c>
    </row>
    <row r="324" spans="1:9" x14ac:dyDescent="0.35">
      <c r="A324" s="15">
        <v>317</v>
      </c>
      <c r="B324" s="16" t="s">
        <v>858</v>
      </c>
      <c r="C324" s="16" t="s">
        <v>1274</v>
      </c>
      <c r="D324" s="16" t="s">
        <v>92</v>
      </c>
      <c r="E324" s="20">
        <v>19057803</v>
      </c>
      <c r="F324" s="19">
        <f t="shared" si="9"/>
        <v>0</v>
      </c>
      <c r="G324" s="19">
        <f t="shared" si="10"/>
        <v>0</v>
      </c>
      <c r="H324" s="19">
        <v>0</v>
      </c>
      <c r="I324" s="19">
        <v>0</v>
      </c>
    </row>
    <row r="325" spans="1:9" x14ac:dyDescent="0.35">
      <c r="A325" s="15">
        <v>318</v>
      </c>
      <c r="B325" s="16" t="s">
        <v>895</v>
      </c>
      <c r="C325" s="16" t="s">
        <v>1275</v>
      </c>
      <c r="D325" s="16" t="s">
        <v>99</v>
      </c>
      <c r="E325" s="20">
        <v>325082918</v>
      </c>
      <c r="F325" s="19">
        <f t="shared" si="9"/>
        <v>0</v>
      </c>
      <c r="G325" s="19">
        <f t="shared" si="10"/>
        <v>-6106810</v>
      </c>
      <c r="H325" s="19">
        <v>0</v>
      </c>
      <c r="I325" s="19">
        <v>0</v>
      </c>
    </row>
    <row r="326" spans="1:9" x14ac:dyDescent="0.35">
      <c r="A326" s="15">
        <v>319</v>
      </c>
      <c r="B326" s="16" t="s">
        <v>548</v>
      </c>
      <c r="C326" s="16" t="s">
        <v>1276</v>
      </c>
      <c r="D326" s="16" t="s">
        <v>50</v>
      </c>
      <c r="E326" s="20">
        <v>1731428495</v>
      </c>
      <c r="F326" s="19">
        <f t="shared" si="9"/>
        <v>-17753</v>
      </c>
      <c r="G326" s="19">
        <f t="shared" si="10"/>
        <v>0</v>
      </c>
      <c r="H326" s="19">
        <v>0</v>
      </c>
      <c r="I326" s="19">
        <v>0</v>
      </c>
    </row>
    <row r="327" spans="1:9" x14ac:dyDescent="0.35">
      <c r="A327" s="15">
        <v>320</v>
      </c>
      <c r="B327" s="16" t="s">
        <v>583</v>
      </c>
      <c r="C327" s="16" t="s">
        <v>1277</v>
      </c>
      <c r="D327" s="16" t="s">
        <v>51</v>
      </c>
      <c r="E327" s="20">
        <v>53882852</v>
      </c>
      <c r="F327" s="19">
        <f t="shared" si="9"/>
        <v>0</v>
      </c>
      <c r="G327" s="19">
        <f t="shared" si="10"/>
        <v>0</v>
      </c>
      <c r="H327" s="19">
        <v>0</v>
      </c>
      <c r="I327" s="19">
        <v>0</v>
      </c>
    </row>
    <row r="328" spans="1:9" x14ac:dyDescent="0.35">
      <c r="A328" s="15">
        <v>321</v>
      </c>
      <c r="B328" s="16" t="s">
        <v>905</v>
      </c>
      <c r="C328" s="16" t="s">
        <v>1278</v>
      </c>
      <c r="D328" s="16" t="s">
        <v>100</v>
      </c>
      <c r="E328" s="20">
        <v>105357306</v>
      </c>
      <c r="F328" s="19">
        <f t="shared" ref="F328:F391" si="11">-VLOOKUP(B328,GenAuth,6,FALSE)</f>
        <v>0</v>
      </c>
      <c r="G328" s="19">
        <f t="shared" ref="G328:G391" si="12">VLOOKUP(B328,EZA,9,FALSE)</f>
        <v>0</v>
      </c>
      <c r="H328" s="19">
        <v>0</v>
      </c>
      <c r="I328" s="19">
        <v>0</v>
      </c>
    </row>
    <row r="329" spans="1:9" x14ac:dyDescent="0.35">
      <c r="A329" s="15">
        <v>322</v>
      </c>
      <c r="B329" s="16" t="s">
        <v>567</v>
      </c>
      <c r="C329" s="16" t="s">
        <v>1279</v>
      </c>
      <c r="D329" s="16" t="s">
        <v>50</v>
      </c>
      <c r="E329" s="20">
        <v>3195340124</v>
      </c>
      <c r="F329" s="19">
        <f t="shared" si="11"/>
        <v>-358761</v>
      </c>
      <c r="G329" s="19">
        <f t="shared" si="12"/>
        <v>0</v>
      </c>
      <c r="H329" s="19">
        <v>0</v>
      </c>
      <c r="I329" s="19">
        <v>0</v>
      </c>
    </row>
    <row r="330" spans="1:9" x14ac:dyDescent="0.35">
      <c r="A330" s="15">
        <v>323</v>
      </c>
      <c r="B330" s="16" t="s">
        <v>886</v>
      </c>
      <c r="C330" s="16" t="s">
        <v>1280</v>
      </c>
      <c r="D330" s="16" t="s">
        <v>97</v>
      </c>
      <c r="E330" s="20">
        <v>59706945</v>
      </c>
      <c r="F330" s="19">
        <f t="shared" si="11"/>
        <v>0</v>
      </c>
      <c r="G330" s="19">
        <f t="shared" si="12"/>
        <v>-119734</v>
      </c>
      <c r="H330" s="19">
        <v>0</v>
      </c>
      <c r="I330" s="19">
        <v>0</v>
      </c>
    </row>
    <row r="331" spans="1:9" x14ac:dyDescent="0.35">
      <c r="A331" s="15">
        <v>324</v>
      </c>
      <c r="B331" s="16" t="s">
        <v>874</v>
      </c>
      <c r="C331" s="16" t="s">
        <v>1281</v>
      </c>
      <c r="D331" s="16" t="s">
        <v>95</v>
      </c>
      <c r="E331" s="20">
        <v>138754958</v>
      </c>
      <c r="F331" s="19">
        <f t="shared" si="11"/>
        <v>0</v>
      </c>
      <c r="G331" s="19">
        <f t="shared" si="12"/>
        <v>-617675</v>
      </c>
      <c r="H331" s="19">
        <v>0</v>
      </c>
      <c r="I331" s="19">
        <v>0</v>
      </c>
    </row>
    <row r="332" spans="1:9" x14ac:dyDescent="0.35">
      <c r="A332" s="15">
        <v>325</v>
      </c>
      <c r="B332" s="16" t="s">
        <v>869</v>
      </c>
      <c r="C332" s="16" t="s">
        <v>1282</v>
      </c>
      <c r="D332" s="16" t="s">
        <v>93</v>
      </c>
      <c r="E332" s="20">
        <v>340626380</v>
      </c>
      <c r="F332" s="19">
        <f t="shared" si="11"/>
        <v>0</v>
      </c>
      <c r="G332" s="19">
        <f t="shared" si="12"/>
        <v>-3525590</v>
      </c>
      <c r="H332" s="19">
        <v>0</v>
      </c>
      <c r="I332" s="19">
        <v>0</v>
      </c>
    </row>
    <row r="333" spans="1:9" x14ac:dyDescent="0.35">
      <c r="A333" s="15">
        <v>326</v>
      </c>
      <c r="B333" s="16" t="s">
        <v>625</v>
      </c>
      <c r="C333" s="16" t="s">
        <v>1283</v>
      </c>
      <c r="D333" s="16" t="s">
        <v>56</v>
      </c>
      <c r="E333" s="20">
        <v>94853962</v>
      </c>
      <c r="F333" s="19">
        <f t="shared" si="11"/>
        <v>0</v>
      </c>
      <c r="G333" s="19">
        <f t="shared" si="12"/>
        <v>0</v>
      </c>
      <c r="H333" s="19">
        <v>0</v>
      </c>
      <c r="I333" s="19">
        <v>0</v>
      </c>
    </row>
    <row r="334" spans="1:9" x14ac:dyDescent="0.35">
      <c r="A334" s="15">
        <v>327</v>
      </c>
      <c r="B334" s="16" t="s">
        <v>934</v>
      </c>
      <c r="C334" s="16" t="s">
        <v>1284</v>
      </c>
      <c r="D334" s="16" t="s">
        <v>101</v>
      </c>
      <c r="E334" s="20">
        <v>201715110</v>
      </c>
      <c r="F334" s="19">
        <f t="shared" si="11"/>
        <v>0</v>
      </c>
      <c r="G334" s="19">
        <f t="shared" si="12"/>
        <v>-244855</v>
      </c>
      <c r="H334" s="19">
        <v>0</v>
      </c>
      <c r="I334" s="19">
        <v>0</v>
      </c>
    </row>
    <row r="335" spans="1:9" x14ac:dyDescent="0.35">
      <c r="A335" s="15">
        <v>328</v>
      </c>
      <c r="B335" s="16" t="s">
        <v>551</v>
      </c>
      <c r="C335" s="16" t="s">
        <v>1285</v>
      </c>
      <c r="D335" s="16" t="s">
        <v>50</v>
      </c>
      <c r="E335" s="20">
        <v>1053438719</v>
      </c>
      <c r="F335" s="19">
        <f t="shared" si="11"/>
        <v>0</v>
      </c>
      <c r="G335" s="19">
        <f t="shared" si="12"/>
        <v>0</v>
      </c>
      <c r="H335" s="19">
        <v>0</v>
      </c>
      <c r="I335" s="19">
        <v>0</v>
      </c>
    </row>
    <row r="336" spans="1:9" x14ac:dyDescent="0.35">
      <c r="A336" s="15">
        <v>329</v>
      </c>
      <c r="B336" s="16" t="s">
        <v>742</v>
      </c>
      <c r="C336" s="16" t="s">
        <v>1286</v>
      </c>
      <c r="D336" s="16" t="s">
        <v>73</v>
      </c>
      <c r="E336" s="20">
        <v>98771371</v>
      </c>
      <c r="F336" s="19">
        <f t="shared" si="11"/>
        <v>0</v>
      </c>
      <c r="G336" s="19">
        <f t="shared" si="12"/>
        <v>0</v>
      </c>
      <c r="H336" s="19">
        <v>0</v>
      </c>
      <c r="I336" s="19">
        <v>0</v>
      </c>
    </row>
    <row r="337" spans="1:9" x14ac:dyDescent="0.35">
      <c r="A337" s="15">
        <v>330</v>
      </c>
      <c r="B337" s="16" t="s">
        <v>900</v>
      </c>
      <c r="C337" s="16" t="s">
        <v>1287</v>
      </c>
      <c r="D337" s="16" t="s">
        <v>99</v>
      </c>
      <c r="E337" s="20">
        <v>179213591</v>
      </c>
      <c r="F337" s="19">
        <f t="shared" si="11"/>
        <v>0</v>
      </c>
      <c r="G337" s="19">
        <f t="shared" si="12"/>
        <v>-466222</v>
      </c>
      <c r="H337" s="19">
        <v>0</v>
      </c>
      <c r="I337" s="19">
        <v>0</v>
      </c>
    </row>
    <row r="338" spans="1:9" x14ac:dyDescent="0.35">
      <c r="A338" s="15">
        <v>331</v>
      </c>
      <c r="B338" s="16" t="s">
        <v>779</v>
      </c>
      <c r="C338" s="16" t="s">
        <v>1288</v>
      </c>
      <c r="D338" s="16" t="s">
        <v>82</v>
      </c>
      <c r="E338" s="20">
        <v>218406551</v>
      </c>
      <c r="F338" s="19">
        <f t="shared" si="11"/>
        <v>0</v>
      </c>
      <c r="G338" s="19">
        <f t="shared" si="12"/>
        <v>0</v>
      </c>
      <c r="H338" s="19">
        <v>0</v>
      </c>
      <c r="I338" s="19">
        <v>0</v>
      </c>
    </row>
    <row r="339" spans="1:9" x14ac:dyDescent="0.35">
      <c r="A339" s="15">
        <v>332</v>
      </c>
      <c r="B339" s="16" t="s">
        <v>624</v>
      </c>
      <c r="C339" s="16" t="s">
        <v>1289</v>
      </c>
      <c r="D339" s="16" t="s">
        <v>56</v>
      </c>
      <c r="E339" s="20">
        <v>290601039</v>
      </c>
      <c r="F339" s="19">
        <f t="shared" si="11"/>
        <v>0</v>
      </c>
      <c r="G339" s="19">
        <f t="shared" si="12"/>
        <v>-235264</v>
      </c>
      <c r="H339" s="19">
        <v>0</v>
      </c>
      <c r="I339" s="19">
        <v>0</v>
      </c>
    </row>
    <row r="340" spans="1:9" x14ac:dyDescent="0.35">
      <c r="A340" s="15">
        <v>333</v>
      </c>
      <c r="B340" s="16" t="s">
        <v>434</v>
      </c>
      <c r="C340" s="16" t="s">
        <v>1290</v>
      </c>
      <c r="D340" s="16" t="s">
        <v>35</v>
      </c>
      <c r="E340" s="20">
        <v>58268672</v>
      </c>
      <c r="F340" s="19">
        <f t="shared" si="11"/>
        <v>0</v>
      </c>
      <c r="G340" s="19">
        <f t="shared" si="12"/>
        <v>0</v>
      </c>
      <c r="H340" s="19">
        <v>0</v>
      </c>
      <c r="I340" s="19">
        <v>0</v>
      </c>
    </row>
    <row r="341" spans="1:9" x14ac:dyDescent="0.35">
      <c r="A341" s="15">
        <v>334</v>
      </c>
      <c r="B341" s="16" t="s">
        <v>777</v>
      </c>
      <c r="C341" s="16" t="s">
        <v>1291</v>
      </c>
      <c r="D341" s="16" t="s">
        <v>82</v>
      </c>
      <c r="E341" s="20">
        <v>167807406</v>
      </c>
      <c r="F341" s="19">
        <f t="shared" si="11"/>
        <v>0</v>
      </c>
      <c r="G341" s="19">
        <f t="shared" si="12"/>
        <v>0</v>
      </c>
      <c r="H341" s="19">
        <v>0</v>
      </c>
      <c r="I341" s="19">
        <v>0</v>
      </c>
    </row>
    <row r="342" spans="1:9" x14ac:dyDescent="0.35">
      <c r="A342" s="15">
        <v>335</v>
      </c>
      <c r="B342" s="16" t="s">
        <v>619</v>
      </c>
      <c r="C342" s="16" t="s">
        <v>1292</v>
      </c>
      <c r="D342" s="16" t="s">
        <v>55</v>
      </c>
      <c r="E342" s="20">
        <v>34872095</v>
      </c>
      <c r="F342" s="19">
        <f t="shared" si="11"/>
        <v>0</v>
      </c>
      <c r="G342" s="19">
        <f t="shared" si="12"/>
        <v>0</v>
      </c>
      <c r="H342" s="19">
        <v>0</v>
      </c>
      <c r="I342" s="19">
        <v>0</v>
      </c>
    </row>
    <row r="343" spans="1:9" x14ac:dyDescent="0.35">
      <c r="A343" s="15">
        <v>336</v>
      </c>
      <c r="B343" s="16" t="s">
        <v>918</v>
      </c>
      <c r="C343" s="16" t="s">
        <v>1293</v>
      </c>
      <c r="D343" s="16" t="s">
        <v>100</v>
      </c>
      <c r="E343" s="20">
        <v>911600960</v>
      </c>
      <c r="F343" s="19">
        <f t="shared" si="11"/>
        <v>0</v>
      </c>
      <c r="G343" s="19">
        <f t="shared" si="12"/>
        <v>0</v>
      </c>
      <c r="H343" s="19">
        <v>0</v>
      </c>
      <c r="I343" s="19">
        <v>0</v>
      </c>
    </row>
    <row r="344" spans="1:9" x14ac:dyDescent="0.35">
      <c r="A344" s="15">
        <v>337</v>
      </c>
      <c r="B344" s="16" t="s">
        <v>591</v>
      </c>
      <c r="C344" s="16" t="s">
        <v>1294</v>
      </c>
      <c r="D344" s="16" t="s">
        <v>51</v>
      </c>
      <c r="E344" s="20">
        <v>59952835</v>
      </c>
      <c r="F344" s="19">
        <f t="shared" si="11"/>
        <v>0</v>
      </c>
      <c r="G344" s="19">
        <f t="shared" si="12"/>
        <v>0</v>
      </c>
      <c r="H344" s="19">
        <v>0</v>
      </c>
      <c r="I344" s="19">
        <v>0</v>
      </c>
    </row>
    <row r="345" spans="1:9" x14ac:dyDescent="0.35">
      <c r="A345" s="15">
        <v>338</v>
      </c>
      <c r="B345" s="16" t="s">
        <v>108</v>
      </c>
      <c r="C345" s="16" t="s">
        <v>1295</v>
      </c>
      <c r="D345" s="16" t="s">
        <v>2</v>
      </c>
      <c r="E345" s="20">
        <v>963186612</v>
      </c>
      <c r="F345" s="19">
        <f t="shared" si="11"/>
        <v>0</v>
      </c>
      <c r="G345" s="19">
        <f t="shared" si="12"/>
        <v>-11019027</v>
      </c>
      <c r="H345" s="19">
        <v>0</v>
      </c>
      <c r="I345" s="19">
        <v>0</v>
      </c>
    </row>
    <row r="346" spans="1:9" x14ac:dyDescent="0.35">
      <c r="A346" s="15">
        <v>339</v>
      </c>
      <c r="B346" s="16" t="s">
        <v>601</v>
      </c>
      <c r="C346" s="16" t="s">
        <v>1296</v>
      </c>
      <c r="D346" s="16" t="s">
        <v>53</v>
      </c>
      <c r="E346" s="20">
        <v>151992654</v>
      </c>
      <c r="F346" s="19">
        <f t="shared" si="11"/>
        <v>0</v>
      </c>
      <c r="G346" s="19">
        <f t="shared" si="12"/>
        <v>-798521</v>
      </c>
      <c r="H346" s="19">
        <v>0</v>
      </c>
      <c r="I346" s="19">
        <v>0</v>
      </c>
    </row>
    <row r="347" spans="1:9" x14ac:dyDescent="0.35">
      <c r="A347" s="15">
        <v>340</v>
      </c>
      <c r="B347" s="16" t="s">
        <v>339</v>
      </c>
      <c r="C347" s="16" t="s">
        <v>1297</v>
      </c>
      <c r="D347" s="16" t="s">
        <v>22</v>
      </c>
      <c r="E347" s="20">
        <v>94059630</v>
      </c>
      <c r="F347" s="19">
        <f t="shared" si="11"/>
        <v>0</v>
      </c>
      <c r="G347" s="19">
        <f t="shared" si="12"/>
        <v>0</v>
      </c>
      <c r="H347" s="19">
        <v>0</v>
      </c>
      <c r="I347" s="19">
        <v>0</v>
      </c>
    </row>
    <row r="348" spans="1:9" x14ac:dyDescent="0.35">
      <c r="A348" s="15">
        <v>341</v>
      </c>
      <c r="B348" s="16" t="s">
        <v>174</v>
      </c>
      <c r="C348" s="16" t="s">
        <v>1298</v>
      </c>
      <c r="D348" s="16" t="s">
        <v>16</v>
      </c>
      <c r="E348" s="20">
        <v>333686753</v>
      </c>
      <c r="F348" s="19">
        <f t="shared" si="11"/>
        <v>0</v>
      </c>
      <c r="G348" s="19">
        <f t="shared" si="12"/>
        <v>-1180097</v>
      </c>
      <c r="H348" s="19">
        <v>0</v>
      </c>
      <c r="I348" s="19">
        <v>0</v>
      </c>
    </row>
    <row r="349" spans="1:9" x14ac:dyDescent="0.35">
      <c r="A349" s="15">
        <v>342</v>
      </c>
      <c r="B349" s="16" t="s">
        <v>947</v>
      </c>
      <c r="C349" s="16" t="s">
        <v>1299</v>
      </c>
      <c r="D349" s="16" t="s">
        <v>103</v>
      </c>
      <c r="E349" s="20">
        <v>45340795</v>
      </c>
      <c r="F349" s="19">
        <f t="shared" si="11"/>
        <v>0</v>
      </c>
      <c r="G349" s="19">
        <f t="shared" si="12"/>
        <v>0</v>
      </c>
      <c r="H349" s="19">
        <v>0</v>
      </c>
      <c r="I349" s="19">
        <v>0</v>
      </c>
    </row>
    <row r="350" spans="1:9" x14ac:dyDescent="0.35">
      <c r="A350" s="15">
        <v>343</v>
      </c>
      <c r="B350" s="16" t="s">
        <v>365</v>
      </c>
      <c r="C350" s="16" t="s">
        <v>1300</v>
      </c>
      <c r="D350" s="16" t="s">
        <v>23</v>
      </c>
      <c r="E350" s="20">
        <v>5937500700</v>
      </c>
      <c r="F350" s="19">
        <f t="shared" si="11"/>
        <v>0</v>
      </c>
      <c r="G350" s="19">
        <f t="shared" si="12"/>
        <v>0</v>
      </c>
      <c r="H350" s="19">
        <v>0</v>
      </c>
      <c r="I350" s="19">
        <v>0</v>
      </c>
    </row>
    <row r="351" spans="1:9" x14ac:dyDescent="0.35">
      <c r="A351" s="15">
        <v>344</v>
      </c>
      <c r="B351" s="16" t="s">
        <v>645</v>
      </c>
      <c r="C351" s="16" t="s">
        <v>1301</v>
      </c>
      <c r="D351" s="16" t="s">
        <v>58</v>
      </c>
      <c r="E351" s="20">
        <v>724876253</v>
      </c>
      <c r="F351" s="19">
        <f t="shared" si="11"/>
        <v>0</v>
      </c>
      <c r="G351" s="19">
        <f t="shared" si="12"/>
        <v>-1700772</v>
      </c>
      <c r="H351" s="19">
        <v>0</v>
      </c>
      <c r="I351" s="19">
        <v>-1365603</v>
      </c>
    </row>
    <row r="352" spans="1:9" x14ac:dyDescent="0.35">
      <c r="A352" s="15">
        <v>345</v>
      </c>
      <c r="B352" s="16" t="s">
        <v>430</v>
      </c>
      <c r="C352" s="16" t="s">
        <v>1302</v>
      </c>
      <c r="D352" s="16" t="s">
        <v>34</v>
      </c>
      <c r="E352" s="20">
        <v>114833359</v>
      </c>
      <c r="F352" s="19">
        <f t="shared" si="11"/>
        <v>-1531543</v>
      </c>
      <c r="G352" s="19">
        <f t="shared" si="12"/>
        <v>-2845421</v>
      </c>
      <c r="H352" s="19">
        <v>0</v>
      </c>
      <c r="I352" s="19">
        <v>0</v>
      </c>
    </row>
    <row r="353" spans="1:9" x14ac:dyDescent="0.35">
      <c r="A353" s="15">
        <v>346</v>
      </c>
      <c r="B353" s="16" t="s">
        <v>782</v>
      </c>
      <c r="C353" s="16" t="s">
        <v>1303</v>
      </c>
      <c r="D353" s="16" t="s">
        <v>83</v>
      </c>
      <c r="E353" s="20">
        <v>13010064</v>
      </c>
      <c r="F353" s="19">
        <f t="shared" si="11"/>
        <v>0</v>
      </c>
      <c r="G353" s="19">
        <f t="shared" si="12"/>
        <v>0</v>
      </c>
      <c r="H353" s="19">
        <v>0</v>
      </c>
      <c r="I353" s="19">
        <v>0</v>
      </c>
    </row>
    <row r="354" spans="1:9" x14ac:dyDescent="0.35">
      <c r="A354" s="15">
        <v>347</v>
      </c>
      <c r="B354" s="16" t="s">
        <v>813</v>
      </c>
      <c r="C354" s="16" t="s">
        <v>1304</v>
      </c>
      <c r="D354" s="16" t="s">
        <v>85</v>
      </c>
      <c r="E354" s="20">
        <v>799166971</v>
      </c>
      <c r="F354" s="19">
        <f t="shared" si="11"/>
        <v>0</v>
      </c>
      <c r="G354" s="19">
        <f t="shared" si="12"/>
        <v>0</v>
      </c>
      <c r="H354" s="19">
        <v>0</v>
      </c>
      <c r="I354" s="19">
        <v>0</v>
      </c>
    </row>
    <row r="355" spans="1:9" x14ac:dyDescent="0.35">
      <c r="A355" s="15">
        <v>348</v>
      </c>
      <c r="B355" s="16" t="s">
        <v>579</v>
      </c>
      <c r="C355" s="16" t="s">
        <v>1305</v>
      </c>
      <c r="D355" s="16" t="s">
        <v>51</v>
      </c>
      <c r="E355" s="20">
        <v>85245043</v>
      </c>
      <c r="F355" s="19">
        <f t="shared" si="11"/>
        <v>0</v>
      </c>
      <c r="G355" s="19">
        <f t="shared" si="12"/>
        <v>0</v>
      </c>
      <c r="H355" s="19">
        <v>0</v>
      </c>
      <c r="I355" s="19">
        <v>0</v>
      </c>
    </row>
    <row r="356" spans="1:9" x14ac:dyDescent="0.35">
      <c r="A356" s="15">
        <v>349</v>
      </c>
      <c r="B356" s="16" t="s">
        <v>505</v>
      </c>
      <c r="C356" s="16" t="s">
        <v>1306</v>
      </c>
      <c r="D356" s="16" t="s">
        <v>47</v>
      </c>
      <c r="E356" s="20">
        <v>82637929</v>
      </c>
      <c r="F356" s="19">
        <f t="shared" si="11"/>
        <v>0</v>
      </c>
      <c r="G356" s="19">
        <f t="shared" si="12"/>
        <v>0</v>
      </c>
      <c r="H356" s="19">
        <v>0</v>
      </c>
      <c r="I356" s="19">
        <v>0</v>
      </c>
    </row>
    <row r="357" spans="1:9" x14ac:dyDescent="0.35">
      <c r="A357" s="15">
        <v>350</v>
      </c>
      <c r="B357" s="16" t="s">
        <v>490</v>
      </c>
      <c r="C357" s="16" t="s">
        <v>1307</v>
      </c>
      <c r="D357" s="16" t="s">
        <v>45</v>
      </c>
      <c r="E357" s="20">
        <v>38330843</v>
      </c>
      <c r="F357" s="19">
        <f t="shared" si="11"/>
        <v>-136</v>
      </c>
      <c r="G357" s="19">
        <f t="shared" si="12"/>
        <v>0</v>
      </c>
      <c r="H357" s="19">
        <v>0</v>
      </c>
      <c r="I357" s="19">
        <v>0</v>
      </c>
    </row>
    <row r="358" spans="1:9" x14ac:dyDescent="0.35">
      <c r="A358" s="15">
        <v>351</v>
      </c>
      <c r="B358" s="16" t="s">
        <v>562</v>
      </c>
      <c r="C358" s="16" t="s">
        <v>1308</v>
      </c>
      <c r="D358" s="16" t="s">
        <v>50</v>
      </c>
      <c r="E358" s="20">
        <v>2221503063</v>
      </c>
      <c r="F358" s="19">
        <f t="shared" si="11"/>
        <v>0</v>
      </c>
      <c r="G358" s="19">
        <f t="shared" si="12"/>
        <v>0</v>
      </c>
      <c r="H358" s="19">
        <v>0</v>
      </c>
      <c r="I358" s="19">
        <v>0</v>
      </c>
    </row>
    <row r="359" spans="1:9" x14ac:dyDescent="0.35">
      <c r="A359" s="15">
        <v>352</v>
      </c>
      <c r="B359" s="16" t="s">
        <v>471</v>
      </c>
      <c r="C359" s="16" t="s">
        <v>1309</v>
      </c>
      <c r="D359" s="16" t="s">
        <v>42</v>
      </c>
      <c r="E359" s="20">
        <v>19199868</v>
      </c>
      <c r="F359" s="19">
        <f t="shared" si="11"/>
        <v>0</v>
      </c>
      <c r="G359" s="19">
        <f t="shared" si="12"/>
        <v>0</v>
      </c>
      <c r="H359" s="19">
        <v>0</v>
      </c>
      <c r="I359" s="19">
        <v>0</v>
      </c>
    </row>
    <row r="360" spans="1:9" x14ac:dyDescent="0.35">
      <c r="A360" s="15">
        <v>353</v>
      </c>
      <c r="B360" s="16" t="s">
        <v>734</v>
      </c>
      <c r="C360" s="16" t="s">
        <v>1310</v>
      </c>
      <c r="D360" s="16" t="s">
        <v>73</v>
      </c>
      <c r="E360" s="20">
        <v>163742170</v>
      </c>
      <c r="F360" s="19">
        <f t="shared" si="11"/>
        <v>0</v>
      </c>
      <c r="G360" s="19">
        <f t="shared" si="12"/>
        <v>0</v>
      </c>
      <c r="H360" s="19">
        <v>0</v>
      </c>
      <c r="I360" s="19">
        <v>0</v>
      </c>
    </row>
    <row r="361" spans="1:9" x14ac:dyDescent="0.35">
      <c r="A361" s="15">
        <v>354</v>
      </c>
      <c r="B361" s="16" t="s">
        <v>550</v>
      </c>
      <c r="C361" s="16" t="s">
        <v>1311</v>
      </c>
      <c r="D361" s="16" t="s">
        <v>50</v>
      </c>
      <c r="E361" s="20">
        <v>1007762288</v>
      </c>
      <c r="F361" s="19">
        <f t="shared" si="11"/>
        <v>-61559</v>
      </c>
      <c r="G361" s="19">
        <f t="shared" si="12"/>
        <v>0</v>
      </c>
      <c r="H361" s="19">
        <v>0</v>
      </c>
      <c r="I361" s="19">
        <v>0</v>
      </c>
    </row>
    <row r="362" spans="1:9" x14ac:dyDescent="0.35">
      <c r="A362" s="15">
        <v>355</v>
      </c>
      <c r="B362" s="16" t="s">
        <v>357</v>
      </c>
      <c r="C362" s="16" t="s">
        <v>1312</v>
      </c>
      <c r="D362" s="16" t="s">
        <v>23</v>
      </c>
      <c r="E362" s="20">
        <v>934069734</v>
      </c>
      <c r="F362" s="19">
        <f t="shared" si="11"/>
        <v>0</v>
      </c>
      <c r="G362" s="19">
        <f t="shared" si="12"/>
        <v>0</v>
      </c>
      <c r="H362" s="19">
        <v>0</v>
      </c>
      <c r="I362" s="19">
        <v>0</v>
      </c>
    </row>
    <row r="363" spans="1:9" x14ac:dyDescent="0.35">
      <c r="A363" s="15">
        <v>356</v>
      </c>
      <c r="B363" s="16" t="s">
        <v>337</v>
      </c>
      <c r="C363" s="16" t="s">
        <v>1313</v>
      </c>
      <c r="D363" s="16" t="s">
        <v>22</v>
      </c>
      <c r="E363" s="20">
        <v>75687889</v>
      </c>
      <c r="F363" s="19">
        <f t="shared" si="11"/>
        <v>0</v>
      </c>
      <c r="G363" s="19">
        <f t="shared" si="12"/>
        <v>0</v>
      </c>
      <c r="H363" s="19">
        <v>0</v>
      </c>
      <c r="I363" s="19">
        <v>0</v>
      </c>
    </row>
    <row r="364" spans="1:9" x14ac:dyDescent="0.35">
      <c r="A364" s="15">
        <v>357</v>
      </c>
      <c r="B364" s="16" t="s">
        <v>448</v>
      </c>
      <c r="C364" s="16" t="s">
        <v>1314</v>
      </c>
      <c r="D364" s="16" t="s">
        <v>38</v>
      </c>
      <c r="E364" s="20">
        <v>82516160</v>
      </c>
      <c r="F364" s="19">
        <f t="shared" si="11"/>
        <v>0</v>
      </c>
      <c r="G364" s="19">
        <f t="shared" si="12"/>
        <v>-102947</v>
      </c>
      <c r="H364" s="19">
        <v>0</v>
      </c>
      <c r="I364" s="19">
        <v>0</v>
      </c>
    </row>
    <row r="365" spans="1:9" x14ac:dyDescent="0.35">
      <c r="A365" s="15">
        <v>358</v>
      </c>
      <c r="B365" s="16" t="s">
        <v>932</v>
      </c>
      <c r="C365" s="16" t="s">
        <v>1315</v>
      </c>
      <c r="D365" s="16" t="s">
        <v>101</v>
      </c>
      <c r="E365" s="20">
        <v>35812835</v>
      </c>
      <c r="F365" s="19">
        <f t="shared" si="11"/>
        <v>0</v>
      </c>
      <c r="G365" s="19">
        <f t="shared" si="12"/>
        <v>0</v>
      </c>
      <c r="H365" s="19">
        <v>0</v>
      </c>
      <c r="I365" s="19">
        <v>0</v>
      </c>
    </row>
    <row r="366" spans="1:9" x14ac:dyDescent="0.35">
      <c r="A366" s="15">
        <v>359</v>
      </c>
      <c r="B366" s="16" t="s">
        <v>544</v>
      </c>
      <c r="C366" s="16" t="s">
        <v>1316</v>
      </c>
      <c r="D366" s="16" t="s">
        <v>50</v>
      </c>
      <c r="E366" s="20">
        <v>1426055738</v>
      </c>
      <c r="F366" s="19">
        <f t="shared" si="11"/>
        <v>-253524</v>
      </c>
      <c r="G366" s="19">
        <f t="shared" si="12"/>
        <v>0</v>
      </c>
      <c r="H366" s="19">
        <v>0</v>
      </c>
      <c r="I366" s="19">
        <v>0</v>
      </c>
    </row>
    <row r="367" spans="1:9" x14ac:dyDescent="0.35">
      <c r="A367" s="15">
        <v>360</v>
      </c>
      <c r="B367" s="16" t="s">
        <v>457</v>
      </c>
      <c r="C367" s="16" t="s">
        <v>1317</v>
      </c>
      <c r="D367" s="16" t="s">
        <v>40</v>
      </c>
      <c r="E367" s="20">
        <v>20560105</v>
      </c>
      <c r="F367" s="19">
        <f t="shared" si="11"/>
        <v>0</v>
      </c>
      <c r="G367" s="19">
        <f t="shared" si="12"/>
        <v>0</v>
      </c>
      <c r="H367" s="19">
        <v>0</v>
      </c>
      <c r="I367" s="19">
        <v>0</v>
      </c>
    </row>
    <row r="368" spans="1:9" x14ac:dyDescent="0.35">
      <c r="A368" s="15">
        <v>361</v>
      </c>
      <c r="B368" s="16" t="s">
        <v>615</v>
      </c>
      <c r="C368" s="16" t="s">
        <v>1318</v>
      </c>
      <c r="D368" s="16" t="s">
        <v>55</v>
      </c>
      <c r="E368" s="20">
        <v>46337525</v>
      </c>
      <c r="F368" s="19">
        <f t="shared" si="11"/>
        <v>0</v>
      </c>
      <c r="G368" s="19">
        <f t="shared" si="12"/>
        <v>0</v>
      </c>
      <c r="H368" s="19">
        <v>0</v>
      </c>
      <c r="I368" s="19">
        <v>0</v>
      </c>
    </row>
    <row r="369" spans="1:9" x14ac:dyDescent="0.35">
      <c r="A369" s="15">
        <v>362</v>
      </c>
      <c r="B369" s="16" t="s">
        <v>692</v>
      </c>
      <c r="C369" s="16" t="s">
        <v>1319</v>
      </c>
      <c r="D369" s="16" t="s">
        <v>65</v>
      </c>
      <c r="E369" s="20">
        <v>171361648</v>
      </c>
      <c r="F369" s="19">
        <f t="shared" si="11"/>
        <v>0</v>
      </c>
      <c r="G369" s="19">
        <f t="shared" si="12"/>
        <v>0</v>
      </c>
      <c r="H369" s="19">
        <v>0</v>
      </c>
      <c r="I369" s="19">
        <v>0</v>
      </c>
    </row>
    <row r="370" spans="1:9" x14ac:dyDescent="0.35">
      <c r="A370" s="15">
        <v>363</v>
      </c>
      <c r="B370" s="16" t="s">
        <v>880</v>
      </c>
      <c r="C370" s="16" t="s">
        <v>1320</v>
      </c>
      <c r="D370" s="16" t="s">
        <v>96</v>
      </c>
      <c r="E370" s="20">
        <v>128446057</v>
      </c>
      <c r="F370" s="19">
        <f t="shared" si="11"/>
        <v>0</v>
      </c>
      <c r="G370" s="19">
        <f t="shared" si="12"/>
        <v>-2226990</v>
      </c>
      <c r="H370" s="19">
        <v>0</v>
      </c>
      <c r="I370" s="19">
        <v>0</v>
      </c>
    </row>
    <row r="371" spans="1:9" x14ac:dyDescent="0.35">
      <c r="A371" s="15">
        <v>364</v>
      </c>
      <c r="B371" s="16" t="s">
        <v>697</v>
      </c>
      <c r="C371" s="16" t="s">
        <v>1321</v>
      </c>
      <c r="D371" s="16" t="s">
        <v>65</v>
      </c>
      <c r="E371" s="20">
        <v>124910885</v>
      </c>
      <c r="F371" s="19">
        <f t="shared" si="11"/>
        <v>0</v>
      </c>
      <c r="G371" s="19">
        <f t="shared" si="12"/>
        <v>0</v>
      </c>
      <c r="H371" s="19">
        <v>0</v>
      </c>
      <c r="I371" s="19">
        <v>0</v>
      </c>
    </row>
    <row r="372" spans="1:9" x14ac:dyDescent="0.35">
      <c r="A372" s="15">
        <v>365</v>
      </c>
      <c r="B372" s="16" t="s">
        <v>334</v>
      </c>
      <c r="C372" s="16" t="s">
        <v>1322</v>
      </c>
      <c r="D372" s="16" t="s">
        <v>21</v>
      </c>
      <c r="E372" s="20">
        <v>475606526</v>
      </c>
      <c r="F372" s="19">
        <f t="shared" si="11"/>
        <v>0</v>
      </c>
      <c r="G372" s="19">
        <f t="shared" si="12"/>
        <v>0</v>
      </c>
      <c r="H372" s="19">
        <v>0</v>
      </c>
      <c r="I372" s="19">
        <v>0</v>
      </c>
    </row>
    <row r="373" spans="1:9" x14ac:dyDescent="0.35">
      <c r="A373" s="15">
        <v>366</v>
      </c>
      <c r="B373" s="16" t="s">
        <v>537</v>
      </c>
      <c r="C373" s="16" t="s">
        <v>1323</v>
      </c>
      <c r="D373" s="16" t="s">
        <v>50</v>
      </c>
      <c r="E373" s="20">
        <v>565673156</v>
      </c>
      <c r="F373" s="19">
        <f t="shared" si="11"/>
        <v>0</v>
      </c>
      <c r="G373" s="19">
        <f t="shared" si="12"/>
        <v>0</v>
      </c>
      <c r="H373" s="19">
        <v>0</v>
      </c>
      <c r="I373" s="19">
        <v>0</v>
      </c>
    </row>
    <row r="374" spans="1:9" x14ac:dyDescent="0.35">
      <c r="A374" s="15">
        <v>367</v>
      </c>
      <c r="B374" s="16" t="s">
        <v>739</v>
      </c>
      <c r="C374" s="16" t="s">
        <v>1324</v>
      </c>
      <c r="D374" s="16" t="s">
        <v>73</v>
      </c>
      <c r="E374" s="20">
        <v>87230143</v>
      </c>
      <c r="F374" s="19">
        <f t="shared" si="11"/>
        <v>0</v>
      </c>
      <c r="G374" s="19">
        <f t="shared" si="12"/>
        <v>0</v>
      </c>
      <c r="H374" s="19">
        <v>0</v>
      </c>
      <c r="I374" s="19">
        <v>0</v>
      </c>
    </row>
    <row r="375" spans="1:9" x14ac:dyDescent="0.35">
      <c r="A375" s="15">
        <v>368</v>
      </c>
      <c r="B375" s="16" t="s">
        <v>410</v>
      </c>
      <c r="C375" s="16" t="s">
        <v>1325</v>
      </c>
      <c r="D375" s="16" t="s">
        <v>30</v>
      </c>
      <c r="E375" s="20">
        <v>49519693</v>
      </c>
      <c r="F375" s="19">
        <f t="shared" si="11"/>
        <v>0</v>
      </c>
      <c r="G375" s="19">
        <f t="shared" si="12"/>
        <v>0</v>
      </c>
      <c r="H375" s="19">
        <v>0</v>
      </c>
      <c r="I375" s="19">
        <v>0</v>
      </c>
    </row>
    <row r="376" spans="1:9" x14ac:dyDescent="0.35">
      <c r="A376" s="15">
        <v>369</v>
      </c>
      <c r="B376" s="16" t="s">
        <v>171</v>
      </c>
      <c r="C376" s="16" t="s">
        <v>1326</v>
      </c>
      <c r="D376" s="16" t="s">
        <v>15</v>
      </c>
      <c r="E376" s="20">
        <v>32607737</v>
      </c>
      <c r="F376" s="19">
        <f t="shared" si="11"/>
        <v>0</v>
      </c>
      <c r="G376" s="19">
        <f t="shared" si="12"/>
        <v>0</v>
      </c>
      <c r="H376" s="19">
        <v>0</v>
      </c>
      <c r="I376" s="19">
        <v>0</v>
      </c>
    </row>
    <row r="377" spans="1:9" x14ac:dyDescent="0.35">
      <c r="A377" s="15">
        <v>370</v>
      </c>
      <c r="B377" s="16" t="s">
        <v>436</v>
      </c>
      <c r="C377" s="16" t="s">
        <v>1327</v>
      </c>
      <c r="D377" s="16" t="s">
        <v>35</v>
      </c>
      <c r="E377" s="20">
        <v>73548849</v>
      </c>
      <c r="F377" s="19">
        <f t="shared" si="11"/>
        <v>0</v>
      </c>
      <c r="G377" s="19">
        <f t="shared" si="12"/>
        <v>0</v>
      </c>
      <c r="H377" s="19">
        <v>0</v>
      </c>
      <c r="I377" s="19">
        <v>0</v>
      </c>
    </row>
    <row r="378" spans="1:9" x14ac:dyDescent="0.35">
      <c r="A378" s="15">
        <v>371</v>
      </c>
      <c r="B378" s="16" t="s">
        <v>785</v>
      </c>
      <c r="C378" s="16" t="s">
        <v>1328</v>
      </c>
      <c r="D378" s="16" t="s">
        <v>83</v>
      </c>
      <c r="E378" s="20">
        <v>168137506</v>
      </c>
      <c r="F378" s="19">
        <f t="shared" si="11"/>
        <v>0</v>
      </c>
      <c r="G378" s="19">
        <f t="shared" si="12"/>
        <v>0</v>
      </c>
      <c r="H378" s="19">
        <v>0</v>
      </c>
      <c r="I378" s="19">
        <v>-805829</v>
      </c>
    </row>
    <row r="379" spans="1:9" x14ac:dyDescent="0.35">
      <c r="A379" s="15">
        <v>372</v>
      </c>
      <c r="B379" s="16" t="s">
        <v>787</v>
      </c>
      <c r="C379" s="16" t="s">
        <v>1329</v>
      </c>
      <c r="D379" s="16" t="s">
        <v>83</v>
      </c>
      <c r="E379" s="20">
        <v>91208305</v>
      </c>
      <c r="F379" s="19">
        <f t="shared" si="11"/>
        <v>0</v>
      </c>
      <c r="G379" s="19">
        <f t="shared" si="12"/>
        <v>0</v>
      </c>
      <c r="H379" s="19">
        <v>0</v>
      </c>
      <c r="I379" s="19">
        <v>-815725</v>
      </c>
    </row>
    <row r="380" spans="1:9" x14ac:dyDescent="0.35">
      <c r="A380" s="15">
        <v>373</v>
      </c>
      <c r="B380" s="16" t="s">
        <v>647</v>
      </c>
      <c r="C380" s="16" t="s">
        <v>1330</v>
      </c>
      <c r="D380" s="16" t="s">
        <v>58</v>
      </c>
      <c r="E380" s="20">
        <v>61510408</v>
      </c>
      <c r="F380" s="19">
        <f t="shared" si="11"/>
        <v>0</v>
      </c>
      <c r="G380" s="19">
        <f t="shared" si="12"/>
        <v>0</v>
      </c>
      <c r="H380" s="19">
        <v>0</v>
      </c>
      <c r="I380" s="19">
        <v>-205395</v>
      </c>
    </row>
    <row r="381" spans="1:9" x14ac:dyDescent="0.35">
      <c r="A381" s="15">
        <v>374</v>
      </c>
      <c r="B381" s="16" t="s">
        <v>598</v>
      </c>
      <c r="C381" s="16" t="s">
        <v>1331</v>
      </c>
      <c r="D381" s="16" t="s">
        <v>53</v>
      </c>
      <c r="E381" s="20">
        <v>377435327</v>
      </c>
      <c r="F381" s="19">
        <f t="shared" si="11"/>
        <v>0</v>
      </c>
      <c r="G381" s="19">
        <f t="shared" si="12"/>
        <v>-1336809</v>
      </c>
      <c r="H381" s="19">
        <v>0</v>
      </c>
      <c r="I381" s="19">
        <v>0</v>
      </c>
    </row>
    <row r="382" spans="1:9" x14ac:dyDescent="0.35">
      <c r="A382" s="15">
        <v>375</v>
      </c>
      <c r="B382" s="16" t="s">
        <v>170</v>
      </c>
      <c r="C382" s="16" t="s">
        <v>1332</v>
      </c>
      <c r="D382" s="16" t="s">
        <v>15</v>
      </c>
      <c r="E382" s="20">
        <v>334799615</v>
      </c>
      <c r="F382" s="19">
        <f t="shared" si="11"/>
        <v>0</v>
      </c>
      <c r="G382" s="19">
        <f t="shared" si="12"/>
        <v>0</v>
      </c>
      <c r="H382" s="19">
        <v>0</v>
      </c>
      <c r="I382" s="19">
        <v>0</v>
      </c>
    </row>
    <row r="383" spans="1:9" x14ac:dyDescent="0.35">
      <c r="A383" s="15">
        <v>376</v>
      </c>
      <c r="B383" s="16" t="s">
        <v>152</v>
      </c>
      <c r="C383" s="16" t="s">
        <v>1333</v>
      </c>
      <c r="D383" s="16" t="s">
        <v>12</v>
      </c>
      <c r="E383" s="20">
        <v>50637118</v>
      </c>
      <c r="F383" s="19">
        <f t="shared" si="11"/>
        <v>0</v>
      </c>
      <c r="G383" s="19">
        <f t="shared" si="12"/>
        <v>0</v>
      </c>
      <c r="H383" s="19">
        <v>0</v>
      </c>
      <c r="I383" s="19">
        <v>0</v>
      </c>
    </row>
    <row r="384" spans="1:9" x14ac:dyDescent="0.35">
      <c r="A384" s="15">
        <v>377</v>
      </c>
      <c r="B384" s="16" t="s">
        <v>387</v>
      </c>
      <c r="C384" s="16" t="s">
        <v>1334</v>
      </c>
      <c r="D384" s="16" t="s">
        <v>25</v>
      </c>
      <c r="E384" s="20">
        <v>80782252</v>
      </c>
      <c r="F384" s="19">
        <f t="shared" si="11"/>
        <v>0</v>
      </c>
      <c r="G384" s="19">
        <f t="shared" si="12"/>
        <v>0</v>
      </c>
      <c r="H384" s="19">
        <v>0</v>
      </c>
      <c r="I384" s="19">
        <v>0</v>
      </c>
    </row>
    <row r="385" spans="1:9" x14ac:dyDescent="0.35">
      <c r="A385" s="15">
        <v>378</v>
      </c>
      <c r="B385" s="16" t="s">
        <v>163</v>
      </c>
      <c r="C385" s="16" t="s">
        <v>1335</v>
      </c>
      <c r="D385" s="16" t="s">
        <v>15</v>
      </c>
      <c r="E385" s="20">
        <v>131400721</v>
      </c>
      <c r="F385" s="19">
        <f t="shared" si="11"/>
        <v>0</v>
      </c>
      <c r="G385" s="19">
        <f t="shared" si="12"/>
        <v>0</v>
      </c>
      <c r="H385" s="19">
        <v>0</v>
      </c>
      <c r="I385" s="19">
        <v>0</v>
      </c>
    </row>
    <row r="386" spans="1:9" x14ac:dyDescent="0.35">
      <c r="A386" s="15">
        <v>379</v>
      </c>
      <c r="B386" s="16" t="s">
        <v>536</v>
      </c>
      <c r="C386" s="16" t="s">
        <v>1336</v>
      </c>
      <c r="D386" s="16" t="s">
        <v>50</v>
      </c>
      <c r="E386" s="20">
        <v>1692982804</v>
      </c>
      <c r="F386" s="19">
        <f t="shared" si="11"/>
        <v>0</v>
      </c>
      <c r="G386" s="19">
        <f t="shared" si="12"/>
        <v>0</v>
      </c>
      <c r="H386" s="19">
        <v>0</v>
      </c>
      <c r="I386" s="19">
        <v>0</v>
      </c>
    </row>
    <row r="387" spans="1:9" x14ac:dyDescent="0.35">
      <c r="A387" s="15">
        <v>380</v>
      </c>
      <c r="B387" s="16" t="s">
        <v>830</v>
      </c>
      <c r="C387" s="16" t="s">
        <v>1337</v>
      </c>
      <c r="D387" s="16" t="s">
        <v>89</v>
      </c>
      <c r="E387" s="20">
        <v>117849747</v>
      </c>
      <c r="F387" s="19">
        <f t="shared" si="11"/>
        <v>0</v>
      </c>
      <c r="G387" s="19">
        <f t="shared" si="12"/>
        <v>0</v>
      </c>
      <c r="H387" s="19">
        <v>0</v>
      </c>
      <c r="I387" s="19">
        <v>0</v>
      </c>
    </row>
    <row r="388" spans="1:9" x14ac:dyDescent="0.35">
      <c r="A388" s="15">
        <v>381</v>
      </c>
      <c r="B388" s="16" t="s">
        <v>906</v>
      </c>
      <c r="C388" s="16" t="s">
        <v>1338</v>
      </c>
      <c r="D388" s="16" t="s">
        <v>100</v>
      </c>
      <c r="E388" s="20">
        <v>83960629</v>
      </c>
      <c r="F388" s="19">
        <f t="shared" si="11"/>
        <v>0</v>
      </c>
      <c r="G388" s="19">
        <f t="shared" si="12"/>
        <v>0</v>
      </c>
      <c r="H388" s="19">
        <v>0</v>
      </c>
      <c r="I388" s="19">
        <v>0</v>
      </c>
    </row>
    <row r="389" spans="1:9" x14ac:dyDescent="0.35">
      <c r="A389" s="15">
        <v>382</v>
      </c>
      <c r="B389" s="16" t="s">
        <v>467</v>
      </c>
      <c r="C389" s="16" t="s">
        <v>1339</v>
      </c>
      <c r="D389" s="16" t="s">
        <v>42</v>
      </c>
      <c r="E389" s="20">
        <v>34871418</v>
      </c>
      <c r="F389" s="19">
        <f t="shared" si="11"/>
        <v>0</v>
      </c>
      <c r="G389" s="19">
        <f t="shared" si="12"/>
        <v>0</v>
      </c>
      <c r="H389" s="19">
        <v>0</v>
      </c>
      <c r="I389" s="19">
        <v>0</v>
      </c>
    </row>
    <row r="390" spans="1:9" x14ac:dyDescent="0.35">
      <c r="A390" s="15">
        <v>383</v>
      </c>
      <c r="B390" s="16" t="s">
        <v>954</v>
      </c>
      <c r="C390" s="16" t="s">
        <v>1340</v>
      </c>
      <c r="D390" s="16" t="s">
        <v>103</v>
      </c>
      <c r="E390" s="20">
        <v>222483177</v>
      </c>
      <c r="F390" s="19">
        <f t="shared" si="11"/>
        <v>0</v>
      </c>
      <c r="G390" s="19">
        <f t="shared" si="12"/>
        <v>0</v>
      </c>
      <c r="H390" s="19">
        <v>0</v>
      </c>
      <c r="I390" s="19">
        <v>0</v>
      </c>
    </row>
    <row r="391" spans="1:9" x14ac:dyDescent="0.35">
      <c r="A391" s="15">
        <v>384</v>
      </c>
      <c r="B391" s="16" t="s">
        <v>671</v>
      </c>
      <c r="C391" s="16" t="s">
        <v>1341</v>
      </c>
      <c r="D391" s="16" t="s">
        <v>63</v>
      </c>
      <c r="E391" s="20">
        <v>69207398</v>
      </c>
      <c r="F391" s="19">
        <f t="shared" si="11"/>
        <v>0</v>
      </c>
      <c r="G391" s="19">
        <f t="shared" si="12"/>
        <v>-410225</v>
      </c>
      <c r="H391" s="19">
        <v>0</v>
      </c>
      <c r="I391" s="19">
        <v>0</v>
      </c>
    </row>
    <row r="392" spans="1:9" x14ac:dyDescent="0.35">
      <c r="A392" s="15">
        <v>385</v>
      </c>
      <c r="B392" s="16" t="s">
        <v>542</v>
      </c>
      <c r="C392" s="16" t="s">
        <v>1342</v>
      </c>
      <c r="D392" s="16" t="s">
        <v>50</v>
      </c>
      <c r="E392" s="20">
        <v>1126881815</v>
      </c>
      <c r="F392" s="19">
        <f t="shared" ref="F392:F455" si="13">-VLOOKUP(B392,GenAuth,6,FALSE)</f>
        <v>-7632</v>
      </c>
      <c r="G392" s="19">
        <f t="shared" ref="G392:G455" si="14">VLOOKUP(B392,EZA,9,FALSE)</f>
        <v>0</v>
      </c>
      <c r="H392" s="19">
        <v>0</v>
      </c>
      <c r="I392" s="19">
        <v>0</v>
      </c>
    </row>
    <row r="393" spans="1:9" x14ac:dyDescent="0.35">
      <c r="A393" s="15">
        <v>386</v>
      </c>
      <c r="B393" s="16" t="s">
        <v>378</v>
      </c>
      <c r="C393" s="16" t="s">
        <v>1343</v>
      </c>
      <c r="D393" s="16" t="s">
        <v>23</v>
      </c>
      <c r="E393" s="20">
        <v>631727771</v>
      </c>
      <c r="F393" s="19">
        <f t="shared" si="13"/>
        <v>0</v>
      </c>
      <c r="G393" s="19">
        <f t="shared" si="14"/>
        <v>0</v>
      </c>
      <c r="H393" s="19">
        <v>0</v>
      </c>
      <c r="I393" s="19">
        <v>0</v>
      </c>
    </row>
    <row r="394" spans="1:9" x14ac:dyDescent="0.35">
      <c r="A394" s="15">
        <v>387</v>
      </c>
      <c r="B394" s="16" t="s">
        <v>800</v>
      </c>
      <c r="C394" s="16" t="s">
        <v>1344</v>
      </c>
      <c r="D394" s="16" t="s">
        <v>83</v>
      </c>
      <c r="E394" s="20">
        <v>39942555</v>
      </c>
      <c r="F394" s="19">
        <f t="shared" si="13"/>
        <v>0</v>
      </c>
      <c r="G394" s="19">
        <f t="shared" si="14"/>
        <v>0</v>
      </c>
      <c r="H394" s="19">
        <v>0</v>
      </c>
      <c r="I394" s="19">
        <v>0</v>
      </c>
    </row>
    <row r="395" spans="1:9" x14ac:dyDescent="0.35">
      <c r="A395" s="15">
        <v>388</v>
      </c>
      <c r="B395" s="16" t="s">
        <v>657</v>
      </c>
      <c r="C395" s="16" t="s">
        <v>1345</v>
      </c>
      <c r="D395" s="16" t="s">
        <v>59</v>
      </c>
      <c r="E395" s="20">
        <v>123414337</v>
      </c>
      <c r="F395" s="19">
        <f t="shared" si="13"/>
        <v>0</v>
      </c>
      <c r="G395" s="19">
        <f t="shared" si="14"/>
        <v>-207124</v>
      </c>
      <c r="H395" s="19">
        <v>0</v>
      </c>
      <c r="I395" s="19">
        <v>0</v>
      </c>
    </row>
    <row r="396" spans="1:9" x14ac:dyDescent="0.35">
      <c r="A396" s="15">
        <v>389</v>
      </c>
      <c r="B396" s="16" t="s">
        <v>504</v>
      </c>
      <c r="C396" s="16" t="s">
        <v>1346</v>
      </c>
      <c r="D396" s="16" t="s">
        <v>47</v>
      </c>
      <c r="E396" s="20">
        <v>284901475</v>
      </c>
      <c r="F396" s="19">
        <f t="shared" si="13"/>
        <v>0</v>
      </c>
      <c r="G396" s="19">
        <f t="shared" si="14"/>
        <v>-2218462</v>
      </c>
      <c r="H396" s="19">
        <v>0</v>
      </c>
      <c r="I396" s="19">
        <v>0</v>
      </c>
    </row>
    <row r="397" spans="1:9" x14ac:dyDescent="0.35">
      <c r="A397" s="15">
        <v>390</v>
      </c>
      <c r="B397" s="16" t="s">
        <v>209</v>
      </c>
      <c r="C397" s="16" t="s">
        <v>1347</v>
      </c>
      <c r="D397" s="16" t="s">
        <v>17</v>
      </c>
      <c r="E397" s="20">
        <v>195400473</v>
      </c>
      <c r="F397" s="19">
        <f t="shared" si="13"/>
        <v>0</v>
      </c>
      <c r="G397" s="19">
        <f t="shared" si="14"/>
        <v>0</v>
      </c>
      <c r="H397" s="19">
        <v>0</v>
      </c>
      <c r="I397" s="19">
        <v>0</v>
      </c>
    </row>
    <row r="398" spans="1:9" x14ac:dyDescent="0.35">
      <c r="A398" s="15">
        <v>391</v>
      </c>
      <c r="B398" s="16" t="s">
        <v>696</v>
      </c>
      <c r="C398" s="16" t="s">
        <v>1348</v>
      </c>
      <c r="D398" s="16" t="s">
        <v>65</v>
      </c>
      <c r="E398" s="20">
        <v>306869068</v>
      </c>
      <c r="F398" s="19">
        <f t="shared" si="13"/>
        <v>0</v>
      </c>
      <c r="G398" s="19">
        <f t="shared" si="14"/>
        <v>0</v>
      </c>
      <c r="H398" s="19">
        <v>0</v>
      </c>
      <c r="I398" s="19">
        <v>0</v>
      </c>
    </row>
    <row r="399" spans="1:9" x14ac:dyDescent="0.35">
      <c r="A399" s="15">
        <v>392</v>
      </c>
      <c r="B399" s="16" t="s">
        <v>612</v>
      </c>
      <c r="C399" s="16" t="s">
        <v>1349</v>
      </c>
      <c r="D399" s="16" t="s">
        <v>54</v>
      </c>
      <c r="E399" s="20">
        <v>186865788</v>
      </c>
      <c r="F399" s="19">
        <f t="shared" si="13"/>
        <v>0</v>
      </c>
      <c r="G399" s="19">
        <f t="shared" si="14"/>
        <v>0</v>
      </c>
      <c r="H399" s="19">
        <v>0</v>
      </c>
      <c r="I399" s="19">
        <v>0</v>
      </c>
    </row>
    <row r="400" spans="1:9" x14ac:dyDescent="0.35">
      <c r="A400" s="15">
        <v>393</v>
      </c>
      <c r="B400" s="16" t="s">
        <v>930</v>
      </c>
      <c r="C400" s="16" t="s">
        <v>1350</v>
      </c>
      <c r="D400" s="16" t="s">
        <v>101</v>
      </c>
      <c r="E400" s="20">
        <v>79409506</v>
      </c>
      <c r="F400" s="19">
        <f t="shared" si="13"/>
        <v>0</v>
      </c>
      <c r="G400" s="19">
        <f t="shared" si="14"/>
        <v>0</v>
      </c>
      <c r="H400" s="19">
        <v>0</v>
      </c>
      <c r="I400" s="19">
        <v>0</v>
      </c>
    </row>
    <row r="401" spans="1:9" x14ac:dyDescent="0.35">
      <c r="A401" s="15">
        <v>394</v>
      </c>
      <c r="B401" s="16" t="s">
        <v>151</v>
      </c>
      <c r="C401" s="16" t="s">
        <v>1351</v>
      </c>
      <c r="D401" s="16" t="s">
        <v>12</v>
      </c>
      <c r="E401" s="20">
        <v>324620605</v>
      </c>
      <c r="F401" s="19">
        <f t="shared" si="13"/>
        <v>0</v>
      </c>
      <c r="G401" s="19">
        <f t="shared" si="14"/>
        <v>-351510</v>
      </c>
      <c r="H401" s="19">
        <v>0</v>
      </c>
      <c r="I401" s="19">
        <v>0</v>
      </c>
    </row>
    <row r="402" spans="1:9" x14ac:dyDescent="0.35">
      <c r="A402" s="15">
        <v>395</v>
      </c>
      <c r="B402" s="16" t="s">
        <v>521</v>
      </c>
      <c r="C402" s="16" t="s">
        <v>1352</v>
      </c>
      <c r="D402" s="16" t="s">
        <v>49</v>
      </c>
      <c r="E402" s="20">
        <v>450192047</v>
      </c>
      <c r="F402" s="19">
        <f t="shared" si="13"/>
        <v>0</v>
      </c>
      <c r="G402" s="19">
        <f t="shared" si="14"/>
        <v>-647690</v>
      </c>
      <c r="H402" s="19">
        <v>-25000</v>
      </c>
      <c r="I402" s="19">
        <v>-277216</v>
      </c>
    </row>
    <row r="403" spans="1:9" x14ac:dyDescent="0.35">
      <c r="A403" s="15">
        <v>396</v>
      </c>
      <c r="B403" s="16" t="s">
        <v>442</v>
      </c>
      <c r="C403" s="16" t="s">
        <v>1353</v>
      </c>
      <c r="D403" s="16" t="s">
        <v>38</v>
      </c>
      <c r="E403" s="20">
        <v>154219910</v>
      </c>
      <c r="F403" s="19">
        <f t="shared" si="13"/>
        <v>0</v>
      </c>
      <c r="G403" s="19">
        <f t="shared" si="14"/>
        <v>0</v>
      </c>
      <c r="H403" s="19">
        <v>0</v>
      </c>
      <c r="I403" s="19">
        <v>0</v>
      </c>
    </row>
    <row r="404" spans="1:9" x14ac:dyDescent="0.35">
      <c r="A404" s="15">
        <v>397</v>
      </c>
      <c r="B404" s="16" t="s">
        <v>814</v>
      </c>
      <c r="C404" s="16" t="s">
        <v>1354</v>
      </c>
      <c r="D404" s="16" t="s">
        <v>85</v>
      </c>
      <c r="E404" s="20">
        <v>230719115</v>
      </c>
      <c r="F404" s="19">
        <f t="shared" si="13"/>
        <v>0</v>
      </c>
      <c r="G404" s="19">
        <f t="shared" si="14"/>
        <v>0</v>
      </c>
      <c r="H404" s="19">
        <v>0</v>
      </c>
      <c r="I404" s="19">
        <v>0</v>
      </c>
    </row>
    <row r="405" spans="1:9" x14ac:dyDescent="0.35">
      <c r="A405" s="15">
        <v>398</v>
      </c>
      <c r="B405" s="16" t="s">
        <v>695</v>
      </c>
      <c r="C405" s="16" t="s">
        <v>1355</v>
      </c>
      <c r="D405" s="16" t="s">
        <v>65</v>
      </c>
      <c r="E405" s="20">
        <v>80408499</v>
      </c>
      <c r="F405" s="19">
        <f t="shared" si="13"/>
        <v>0</v>
      </c>
      <c r="G405" s="19">
        <f t="shared" si="14"/>
        <v>0</v>
      </c>
      <c r="H405" s="19">
        <v>0</v>
      </c>
      <c r="I405" s="19">
        <v>0</v>
      </c>
    </row>
    <row r="406" spans="1:9" x14ac:dyDescent="0.35">
      <c r="A406" s="15">
        <v>399</v>
      </c>
      <c r="B406" s="16" t="s">
        <v>395</v>
      </c>
      <c r="C406" s="16" t="s">
        <v>1356</v>
      </c>
      <c r="D406" s="16" t="s">
        <v>27</v>
      </c>
      <c r="E406" s="20">
        <v>129703572</v>
      </c>
      <c r="F406" s="19">
        <f t="shared" si="13"/>
        <v>0</v>
      </c>
      <c r="G406" s="19">
        <f t="shared" si="14"/>
        <v>-92871</v>
      </c>
      <c r="H406" s="19">
        <v>0</v>
      </c>
      <c r="I406" s="19">
        <v>0</v>
      </c>
    </row>
    <row r="407" spans="1:9" x14ac:dyDescent="0.35">
      <c r="A407" s="15">
        <v>400</v>
      </c>
      <c r="B407" s="16" t="s">
        <v>109</v>
      </c>
      <c r="C407" s="16" t="s">
        <v>1357</v>
      </c>
      <c r="D407" s="16" t="s">
        <v>3</v>
      </c>
      <c r="E407" s="20">
        <v>16963077</v>
      </c>
      <c r="F407" s="19">
        <f t="shared" si="13"/>
        <v>0</v>
      </c>
      <c r="G407" s="19">
        <f t="shared" si="14"/>
        <v>0</v>
      </c>
      <c r="H407" s="19">
        <v>0</v>
      </c>
      <c r="I407" s="19">
        <v>0</v>
      </c>
    </row>
    <row r="408" spans="1:9" x14ac:dyDescent="0.35">
      <c r="A408" s="15">
        <v>401</v>
      </c>
      <c r="B408" s="16" t="s">
        <v>153</v>
      </c>
      <c r="C408" s="16" t="s">
        <v>1358</v>
      </c>
      <c r="D408" s="16" t="s">
        <v>12</v>
      </c>
      <c r="E408" s="20">
        <v>119105430</v>
      </c>
      <c r="F408" s="19">
        <f t="shared" si="13"/>
        <v>0</v>
      </c>
      <c r="G408" s="19">
        <f t="shared" si="14"/>
        <v>-54580</v>
      </c>
      <c r="H408" s="19">
        <v>0</v>
      </c>
      <c r="I408" s="19">
        <v>0</v>
      </c>
    </row>
    <row r="409" spans="1:9" x14ac:dyDescent="0.35">
      <c r="A409" s="15">
        <v>402</v>
      </c>
      <c r="B409" s="16" t="s">
        <v>136</v>
      </c>
      <c r="C409" s="16" t="s">
        <v>1359</v>
      </c>
      <c r="D409" s="16" t="s">
        <v>11</v>
      </c>
      <c r="E409" s="20">
        <v>83945206</v>
      </c>
      <c r="F409" s="19">
        <f t="shared" si="13"/>
        <v>0</v>
      </c>
      <c r="G409" s="19">
        <f t="shared" si="14"/>
        <v>0</v>
      </c>
      <c r="H409" s="19">
        <v>0</v>
      </c>
      <c r="I409" s="19">
        <v>0</v>
      </c>
    </row>
    <row r="410" spans="1:9" x14ac:dyDescent="0.35">
      <c r="A410" s="15">
        <v>403</v>
      </c>
      <c r="B410" s="16" t="s">
        <v>944</v>
      </c>
      <c r="C410" s="16" t="s">
        <v>1360</v>
      </c>
      <c r="D410" s="16" t="s">
        <v>102</v>
      </c>
      <c r="E410" s="20">
        <v>84503061</v>
      </c>
      <c r="F410" s="19">
        <f t="shared" si="13"/>
        <v>0</v>
      </c>
      <c r="G410" s="19">
        <f t="shared" si="14"/>
        <v>0</v>
      </c>
      <c r="H410" s="19">
        <v>0</v>
      </c>
      <c r="I410" s="19">
        <v>0</v>
      </c>
    </row>
    <row r="411" spans="1:9" x14ac:dyDescent="0.35">
      <c r="A411" s="15">
        <v>404</v>
      </c>
      <c r="B411" s="16" t="s">
        <v>655</v>
      </c>
      <c r="C411" s="16" t="s">
        <v>1361</v>
      </c>
      <c r="D411" s="16" t="s">
        <v>59</v>
      </c>
      <c r="E411" s="20">
        <v>102656447</v>
      </c>
      <c r="F411" s="19">
        <f t="shared" si="13"/>
        <v>0</v>
      </c>
      <c r="G411" s="19">
        <f t="shared" si="14"/>
        <v>-26935</v>
      </c>
      <c r="H411" s="19">
        <v>0</v>
      </c>
      <c r="I411" s="19">
        <v>0</v>
      </c>
    </row>
    <row r="412" spans="1:9" x14ac:dyDescent="0.35">
      <c r="A412" s="15">
        <v>405</v>
      </c>
      <c r="B412" s="16" t="s">
        <v>503</v>
      </c>
      <c r="C412" s="16" t="s">
        <v>1362</v>
      </c>
      <c r="D412" s="16" t="s">
        <v>47</v>
      </c>
      <c r="E412" s="20">
        <v>315174831</v>
      </c>
      <c r="F412" s="19">
        <f t="shared" si="13"/>
        <v>0</v>
      </c>
      <c r="G412" s="19">
        <f t="shared" si="14"/>
        <v>0</v>
      </c>
      <c r="H412" s="19">
        <v>0</v>
      </c>
      <c r="I412" s="19">
        <v>0</v>
      </c>
    </row>
    <row r="413" spans="1:9" x14ac:dyDescent="0.35">
      <c r="A413" s="15">
        <v>406</v>
      </c>
      <c r="B413" s="16" t="s">
        <v>817</v>
      </c>
      <c r="C413" s="16" t="s">
        <v>1363</v>
      </c>
      <c r="D413" s="16" t="s">
        <v>85</v>
      </c>
      <c r="E413" s="20">
        <v>127584288</v>
      </c>
      <c r="F413" s="19">
        <f t="shared" si="13"/>
        <v>0</v>
      </c>
      <c r="G413" s="19">
        <f t="shared" si="14"/>
        <v>0</v>
      </c>
      <c r="H413" s="19">
        <v>0</v>
      </c>
      <c r="I413" s="19">
        <v>0</v>
      </c>
    </row>
    <row r="414" spans="1:9" x14ac:dyDescent="0.35">
      <c r="A414" s="15">
        <v>407</v>
      </c>
      <c r="B414" s="16" t="s">
        <v>547</v>
      </c>
      <c r="C414" s="16" t="s">
        <v>1364</v>
      </c>
      <c r="D414" s="16" t="s">
        <v>50</v>
      </c>
      <c r="E414" s="20">
        <v>892462140</v>
      </c>
      <c r="F414" s="19">
        <f t="shared" si="13"/>
        <v>-1301360</v>
      </c>
      <c r="G414" s="19">
        <f t="shared" si="14"/>
        <v>0</v>
      </c>
      <c r="H414" s="19">
        <v>0</v>
      </c>
      <c r="I414" s="19">
        <v>0</v>
      </c>
    </row>
    <row r="415" spans="1:9" x14ac:dyDescent="0.35">
      <c r="A415" s="15">
        <v>408</v>
      </c>
      <c r="B415" s="16" t="s">
        <v>938</v>
      </c>
      <c r="C415" s="16" t="s">
        <v>1365</v>
      </c>
      <c r="D415" s="16" t="s">
        <v>102</v>
      </c>
      <c r="E415" s="20">
        <v>32687205</v>
      </c>
      <c r="F415" s="19">
        <f t="shared" si="13"/>
        <v>0</v>
      </c>
      <c r="G415" s="19">
        <f t="shared" si="14"/>
        <v>0</v>
      </c>
      <c r="H415" s="19">
        <v>0</v>
      </c>
      <c r="I415" s="19">
        <v>0</v>
      </c>
    </row>
    <row r="416" spans="1:9" x14ac:dyDescent="0.35">
      <c r="A416" s="15">
        <v>409</v>
      </c>
      <c r="B416" s="16" t="s">
        <v>618</v>
      </c>
      <c r="C416" s="16" t="s">
        <v>1366</v>
      </c>
      <c r="D416" s="16" t="s">
        <v>55</v>
      </c>
      <c r="E416" s="20">
        <v>83833447</v>
      </c>
      <c r="F416" s="19">
        <f t="shared" si="13"/>
        <v>0</v>
      </c>
      <c r="G416" s="19">
        <f t="shared" si="14"/>
        <v>0</v>
      </c>
      <c r="H416" s="19">
        <v>0</v>
      </c>
      <c r="I416" s="19">
        <v>0</v>
      </c>
    </row>
    <row r="417" spans="1:9" x14ac:dyDescent="0.35">
      <c r="A417" s="15">
        <v>410</v>
      </c>
      <c r="B417" s="16" t="s">
        <v>413</v>
      </c>
      <c r="C417" s="16" t="s">
        <v>1367</v>
      </c>
      <c r="D417" s="16" t="s">
        <v>30</v>
      </c>
      <c r="E417" s="20">
        <v>65650352</v>
      </c>
      <c r="F417" s="19">
        <f t="shared" si="13"/>
        <v>0</v>
      </c>
      <c r="G417" s="19">
        <f t="shared" si="14"/>
        <v>0</v>
      </c>
      <c r="H417" s="19">
        <v>0</v>
      </c>
      <c r="I417" s="19">
        <v>0</v>
      </c>
    </row>
    <row r="418" spans="1:9" x14ac:dyDescent="0.35">
      <c r="A418" s="15">
        <v>411</v>
      </c>
      <c r="B418" s="16" t="s">
        <v>769</v>
      </c>
      <c r="C418" s="16" t="s">
        <v>1368</v>
      </c>
      <c r="D418" s="16" t="s">
        <v>81</v>
      </c>
      <c r="E418" s="20">
        <v>244613734</v>
      </c>
      <c r="F418" s="19">
        <f t="shared" si="13"/>
        <v>0</v>
      </c>
      <c r="G418" s="19">
        <f t="shared" si="14"/>
        <v>-344925</v>
      </c>
      <c r="H418" s="19">
        <v>0</v>
      </c>
      <c r="I418" s="19">
        <v>0</v>
      </c>
    </row>
    <row r="419" spans="1:9" x14ac:dyDescent="0.35">
      <c r="A419" s="15">
        <v>412</v>
      </c>
      <c r="B419" s="16" t="s">
        <v>925</v>
      </c>
      <c r="C419" s="16" t="s">
        <v>1369</v>
      </c>
      <c r="D419" s="16" t="s">
        <v>100</v>
      </c>
      <c r="E419" s="20">
        <v>386684177</v>
      </c>
      <c r="F419" s="19">
        <f t="shared" si="13"/>
        <v>0</v>
      </c>
      <c r="G419" s="19">
        <f t="shared" si="14"/>
        <v>0</v>
      </c>
      <c r="H419" s="19">
        <v>0</v>
      </c>
      <c r="I419" s="19">
        <v>0</v>
      </c>
    </row>
    <row r="420" spans="1:9" x14ac:dyDescent="0.35">
      <c r="A420" s="15">
        <v>413</v>
      </c>
      <c r="B420" s="16" t="s">
        <v>419</v>
      </c>
      <c r="C420" s="16" t="s">
        <v>1370</v>
      </c>
      <c r="D420" s="16" t="s">
        <v>33</v>
      </c>
      <c r="E420" s="20">
        <v>99350647</v>
      </c>
      <c r="F420" s="19">
        <f t="shared" si="13"/>
        <v>0</v>
      </c>
      <c r="G420" s="19">
        <f t="shared" si="14"/>
        <v>0</v>
      </c>
      <c r="H420" s="19">
        <v>0</v>
      </c>
      <c r="I420" s="19">
        <v>0</v>
      </c>
    </row>
    <row r="421" spans="1:9" x14ac:dyDescent="0.35">
      <c r="A421" s="15">
        <v>414</v>
      </c>
      <c r="B421" s="16" t="s">
        <v>343</v>
      </c>
      <c r="C421" s="16" t="s">
        <v>1371</v>
      </c>
      <c r="D421" s="16" t="s">
        <v>23</v>
      </c>
      <c r="E421" s="20">
        <v>559366008</v>
      </c>
      <c r="F421" s="19">
        <f t="shared" si="13"/>
        <v>0</v>
      </c>
      <c r="G421" s="19">
        <f t="shared" si="14"/>
        <v>0</v>
      </c>
      <c r="H421" s="19">
        <v>0</v>
      </c>
      <c r="I421" s="19">
        <v>0</v>
      </c>
    </row>
    <row r="422" spans="1:9" x14ac:dyDescent="0.35">
      <c r="A422" s="15">
        <v>415</v>
      </c>
      <c r="B422" s="16" t="s">
        <v>162</v>
      </c>
      <c r="C422" s="16" t="s">
        <v>1372</v>
      </c>
      <c r="D422" s="16" t="s">
        <v>15</v>
      </c>
      <c r="E422" s="20">
        <v>148364378</v>
      </c>
      <c r="F422" s="19">
        <f t="shared" si="13"/>
        <v>0</v>
      </c>
      <c r="G422" s="19">
        <f t="shared" si="14"/>
        <v>0</v>
      </c>
      <c r="H422" s="19">
        <v>0</v>
      </c>
      <c r="I422" s="19">
        <v>0</v>
      </c>
    </row>
    <row r="423" spans="1:9" x14ac:dyDescent="0.35">
      <c r="A423" s="15">
        <v>416</v>
      </c>
      <c r="B423" s="16" t="s">
        <v>590</v>
      </c>
      <c r="C423" s="16" t="s">
        <v>1373</v>
      </c>
      <c r="D423" s="16" t="s">
        <v>51</v>
      </c>
      <c r="E423" s="20">
        <v>102337136</v>
      </c>
      <c r="F423" s="19">
        <f t="shared" si="13"/>
        <v>0</v>
      </c>
      <c r="G423" s="19">
        <f t="shared" si="14"/>
        <v>0</v>
      </c>
      <c r="H423" s="19">
        <v>0</v>
      </c>
      <c r="I423" s="19">
        <v>0</v>
      </c>
    </row>
    <row r="424" spans="1:9" x14ac:dyDescent="0.35">
      <c r="A424" s="15">
        <v>417</v>
      </c>
      <c r="B424" s="16" t="s">
        <v>916</v>
      </c>
      <c r="C424" s="16" t="s">
        <v>1374</v>
      </c>
      <c r="D424" s="16" t="s">
        <v>100</v>
      </c>
      <c r="E424" s="20">
        <v>870264287</v>
      </c>
      <c r="F424" s="19">
        <f t="shared" si="13"/>
        <v>0</v>
      </c>
      <c r="G424" s="19">
        <f t="shared" si="14"/>
        <v>0</v>
      </c>
      <c r="H424" s="19">
        <v>0</v>
      </c>
      <c r="I424" s="19">
        <v>0</v>
      </c>
    </row>
    <row r="425" spans="1:9" x14ac:dyDescent="0.35">
      <c r="A425" s="15">
        <v>418</v>
      </c>
      <c r="B425" s="16" t="s">
        <v>148</v>
      </c>
      <c r="C425" s="16" t="s">
        <v>1375</v>
      </c>
      <c r="D425" s="16" t="s">
        <v>11</v>
      </c>
      <c r="E425" s="20">
        <v>84892306</v>
      </c>
      <c r="F425" s="19">
        <f t="shared" si="13"/>
        <v>0</v>
      </c>
      <c r="G425" s="19">
        <f t="shared" si="14"/>
        <v>0</v>
      </c>
      <c r="H425" s="19">
        <v>0</v>
      </c>
      <c r="I425" s="19">
        <v>0</v>
      </c>
    </row>
    <row r="426" spans="1:9" x14ac:dyDescent="0.35">
      <c r="A426" s="15">
        <v>419</v>
      </c>
      <c r="B426" s="16" t="s">
        <v>435</v>
      </c>
      <c r="C426" s="16" t="s">
        <v>1376</v>
      </c>
      <c r="D426" s="16" t="s">
        <v>35</v>
      </c>
      <c r="E426" s="20">
        <v>24317638</v>
      </c>
      <c r="F426" s="19">
        <f t="shared" si="13"/>
        <v>0</v>
      </c>
      <c r="G426" s="19">
        <f t="shared" si="14"/>
        <v>0</v>
      </c>
      <c r="H426" s="19">
        <v>0</v>
      </c>
      <c r="I426" s="19">
        <v>0</v>
      </c>
    </row>
    <row r="427" spans="1:9" x14ac:dyDescent="0.35">
      <c r="A427" s="15">
        <v>420</v>
      </c>
      <c r="B427" s="16" t="s">
        <v>781</v>
      </c>
      <c r="C427" s="16" t="s">
        <v>1377</v>
      </c>
      <c r="D427" s="16" t="s">
        <v>83</v>
      </c>
      <c r="E427" s="20">
        <v>266261710</v>
      </c>
      <c r="F427" s="19">
        <f t="shared" si="13"/>
        <v>0</v>
      </c>
      <c r="G427" s="19">
        <f t="shared" si="14"/>
        <v>0</v>
      </c>
      <c r="H427" s="19">
        <v>0</v>
      </c>
      <c r="I427" s="19">
        <v>-2169195</v>
      </c>
    </row>
    <row r="428" spans="1:9" x14ac:dyDescent="0.35">
      <c r="A428" s="15">
        <v>421</v>
      </c>
      <c r="B428" s="16" t="s">
        <v>752</v>
      </c>
      <c r="C428" s="16" t="s">
        <v>1378</v>
      </c>
      <c r="D428" s="16" t="s">
        <v>75</v>
      </c>
      <c r="E428" s="20">
        <v>68429959</v>
      </c>
      <c r="F428" s="19">
        <f t="shared" si="13"/>
        <v>0</v>
      </c>
      <c r="G428" s="19">
        <f t="shared" si="14"/>
        <v>0</v>
      </c>
      <c r="H428" s="19">
        <v>0</v>
      </c>
      <c r="I428" s="19">
        <v>0</v>
      </c>
    </row>
    <row r="429" spans="1:9" x14ac:dyDescent="0.35">
      <c r="A429" s="15">
        <v>422</v>
      </c>
      <c r="B429" s="16" t="s">
        <v>128</v>
      </c>
      <c r="C429" s="16" t="s">
        <v>1379</v>
      </c>
      <c r="D429" s="16" t="s">
        <v>8</v>
      </c>
      <c r="E429" s="20">
        <v>46271898</v>
      </c>
      <c r="F429" s="19">
        <f t="shared" si="13"/>
        <v>0</v>
      </c>
      <c r="G429" s="19">
        <f t="shared" si="14"/>
        <v>0</v>
      </c>
      <c r="H429" s="19">
        <v>0</v>
      </c>
      <c r="I429" s="19">
        <v>0</v>
      </c>
    </row>
    <row r="430" spans="1:9" x14ac:dyDescent="0.35">
      <c r="A430" s="15">
        <v>423</v>
      </c>
      <c r="B430" s="16" t="s">
        <v>917</v>
      </c>
      <c r="C430" s="16" t="s">
        <v>1380</v>
      </c>
      <c r="D430" s="16" t="s">
        <v>100</v>
      </c>
      <c r="E430" s="20">
        <v>606249705</v>
      </c>
      <c r="F430" s="19">
        <f t="shared" si="13"/>
        <v>0</v>
      </c>
      <c r="G430" s="19">
        <f t="shared" si="14"/>
        <v>0</v>
      </c>
      <c r="H430" s="19">
        <v>0</v>
      </c>
      <c r="I430" s="19">
        <v>0</v>
      </c>
    </row>
    <row r="431" spans="1:9" x14ac:dyDescent="0.35">
      <c r="A431" s="15">
        <v>424</v>
      </c>
      <c r="B431" s="16" t="s">
        <v>681</v>
      </c>
      <c r="C431" s="16" t="s">
        <v>1381</v>
      </c>
      <c r="D431" s="16" t="s">
        <v>64</v>
      </c>
      <c r="E431" s="20">
        <v>243926189</v>
      </c>
      <c r="F431" s="19">
        <f t="shared" si="13"/>
        <v>0</v>
      </c>
      <c r="G431" s="19">
        <f t="shared" si="14"/>
        <v>0</v>
      </c>
      <c r="H431" s="19">
        <v>0</v>
      </c>
      <c r="I431" s="19">
        <v>0</v>
      </c>
    </row>
    <row r="432" spans="1:9" x14ac:dyDescent="0.35">
      <c r="A432" s="15">
        <v>425</v>
      </c>
      <c r="B432" s="16" t="s">
        <v>338</v>
      </c>
      <c r="C432" s="16" t="s">
        <v>1382</v>
      </c>
      <c r="D432" s="16" t="s">
        <v>22</v>
      </c>
      <c r="E432" s="20">
        <v>235119308</v>
      </c>
      <c r="F432" s="19">
        <f t="shared" si="13"/>
        <v>0</v>
      </c>
      <c r="G432" s="19">
        <f t="shared" si="14"/>
        <v>0</v>
      </c>
      <c r="H432" s="19">
        <v>0</v>
      </c>
      <c r="I432" s="19">
        <v>0</v>
      </c>
    </row>
    <row r="433" spans="1:9" x14ac:dyDescent="0.35">
      <c r="A433" s="15">
        <v>426</v>
      </c>
      <c r="B433" s="16" t="s">
        <v>750</v>
      </c>
      <c r="C433" s="16" t="s">
        <v>1383</v>
      </c>
      <c r="D433" s="16" t="s">
        <v>75</v>
      </c>
      <c r="E433" s="20">
        <v>68652615</v>
      </c>
      <c r="F433" s="19">
        <f t="shared" si="13"/>
        <v>0</v>
      </c>
      <c r="G433" s="19">
        <f t="shared" si="14"/>
        <v>0</v>
      </c>
      <c r="H433" s="19">
        <v>0</v>
      </c>
      <c r="I433" s="19">
        <v>0</v>
      </c>
    </row>
    <row r="434" spans="1:9" x14ac:dyDescent="0.35">
      <c r="A434" s="15">
        <v>427</v>
      </c>
      <c r="B434" s="16" t="s">
        <v>786</v>
      </c>
      <c r="C434" s="16" t="s">
        <v>1384</v>
      </c>
      <c r="D434" s="16" t="s">
        <v>83</v>
      </c>
      <c r="E434" s="20">
        <v>289330148</v>
      </c>
      <c r="F434" s="19">
        <f t="shared" si="13"/>
        <v>0</v>
      </c>
      <c r="G434" s="19">
        <f t="shared" si="14"/>
        <v>0</v>
      </c>
      <c r="H434" s="19">
        <v>0</v>
      </c>
      <c r="I434" s="19">
        <v>-1604441</v>
      </c>
    </row>
    <row r="435" spans="1:9" x14ac:dyDescent="0.35">
      <c r="A435" s="15">
        <v>428</v>
      </c>
      <c r="B435" s="16" t="s">
        <v>149</v>
      </c>
      <c r="C435" s="16" t="s">
        <v>1385</v>
      </c>
      <c r="D435" s="16" t="s">
        <v>11</v>
      </c>
      <c r="E435" s="20">
        <v>212629823</v>
      </c>
      <c r="F435" s="19">
        <f t="shared" si="13"/>
        <v>0</v>
      </c>
      <c r="G435" s="19">
        <f t="shared" si="14"/>
        <v>0</v>
      </c>
      <c r="H435" s="19">
        <v>0</v>
      </c>
      <c r="I435" s="19">
        <v>0</v>
      </c>
    </row>
    <row r="436" spans="1:9" x14ac:dyDescent="0.35">
      <c r="A436" s="15">
        <v>429</v>
      </c>
      <c r="B436" s="16" t="s">
        <v>424</v>
      </c>
      <c r="C436" s="16" t="s">
        <v>1386</v>
      </c>
      <c r="D436" s="16" t="s">
        <v>33</v>
      </c>
      <c r="E436" s="20">
        <v>61463794</v>
      </c>
      <c r="F436" s="19">
        <f t="shared" si="13"/>
        <v>0</v>
      </c>
      <c r="G436" s="19">
        <f t="shared" si="14"/>
        <v>0</v>
      </c>
      <c r="H436" s="19">
        <v>0</v>
      </c>
      <c r="I436" s="19">
        <v>0</v>
      </c>
    </row>
    <row r="437" spans="1:9" x14ac:dyDescent="0.35">
      <c r="A437" s="15">
        <v>430</v>
      </c>
      <c r="B437" s="16" t="s">
        <v>443</v>
      </c>
      <c r="C437" s="16" t="s">
        <v>1387</v>
      </c>
      <c r="D437" s="16" t="s">
        <v>38</v>
      </c>
      <c r="E437" s="20">
        <v>85205794</v>
      </c>
      <c r="F437" s="19">
        <f t="shared" si="13"/>
        <v>0</v>
      </c>
      <c r="G437" s="19">
        <f t="shared" si="14"/>
        <v>0</v>
      </c>
      <c r="H437" s="19">
        <v>0</v>
      </c>
      <c r="I437" s="19">
        <v>0</v>
      </c>
    </row>
    <row r="438" spans="1:9" x14ac:dyDescent="0.35">
      <c r="A438" s="15">
        <v>431</v>
      </c>
      <c r="B438" s="16" t="s">
        <v>506</v>
      </c>
      <c r="C438" s="16" t="s">
        <v>1388</v>
      </c>
      <c r="D438" s="16" t="s">
        <v>47</v>
      </c>
      <c r="E438" s="20">
        <v>450109928</v>
      </c>
      <c r="F438" s="19">
        <f t="shared" si="13"/>
        <v>0</v>
      </c>
      <c r="G438" s="19">
        <f t="shared" si="14"/>
        <v>0</v>
      </c>
      <c r="H438" s="19">
        <v>0</v>
      </c>
      <c r="I438" s="19">
        <v>0</v>
      </c>
    </row>
    <row r="439" spans="1:9" x14ac:dyDescent="0.35">
      <c r="A439" s="15">
        <v>432</v>
      </c>
      <c r="B439" s="16" t="s">
        <v>397</v>
      </c>
      <c r="C439" s="16" t="s">
        <v>1389</v>
      </c>
      <c r="D439" s="16" t="s">
        <v>28</v>
      </c>
      <c r="E439" s="20">
        <v>140091176</v>
      </c>
      <c r="F439" s="19">
        <f t="shared" si="13"/>
        <v>0</v>
      </c>
      <c r="G439" s="19">
        <f t="shared" si="14"/>
        <v>0</v>
      </c>
      <c r="H439" s="19">
        <v>0</v>
      </c>
      <c r="I439" s="19">
        <v>0</v>
      </c>
    </row>
    <row r="440" spans="1:9" x14ac:dyDescent="0.35">
      <c r="A440" s="15">
        <v>433</v>
      </c>
      <c r="B440" s="16" t="s">
        <v>670</v>
      </c>
      <c r="C440" s="16" t="s">
        <v>1390</v>
      </c>
      <c r="D440" s="16" t="s">
        <v>63</v>
      </c>
      <c r="E440" s="20">
        <v>106823136</v>
      </c>
      <c r="F440" s="19">
        <f t="shared" si="13"/>
        <v>0</v>
      </c>
      <c r="G440" s="19">
        <f t="shared" si="14"/>
        <v>0</v>
      </c>
      <c r="H440" s="19">
        <v>0</v>
      </c>
      <c r="I440" s="19">
        <v>0</v>
      </c>
    </row>
    <row r="441" spans="1:9" x14ac:dyDescent="0.35">
      <c r="A441" s="15">
        <v>434</v>
      </c>
      <c r="B441" s="16" t="s">
        <v>751</v>
      </c>
      <c r="C441" s="16" t="s">
        <v>1391</v>
      </c>
      <c r="D441" s="16" t="s">
        <v>75</v>
      </c>
      <c r="E441" s="20">
        <v>265424146</v>
      </c>
      <c r="F441" s="19">
        <f t="shared" si="13"/>
        <v>0</v>
      </c>
      <c r="G441" s="19">
        <f t="shared" si="14"/>
        <v>0</v>
      </c>
      <c r="H441" s="19">
        <v>0</v>
      </c>
      <c r="I441" s="19">
        <v>0</v>
      </c>
    </row>
    <row r="442" spans="1:9" x14ac:dyDescent="0.35">
      <c r="A442" s="15">
        <v>435</v>
      </c>
      <c r="B442" s="16" t="s">
        <v>168</v>
      </c>
      <c r="C442" s="16" t="s">
        <v>1392</v>
      </c>
      <c r="D442" s="16" t="s">
        <v>15</v>
      </c>
      <c r="E442" s="20">
        <v>18429058</v>
      </c>
      <c r="F442" s="19">
        <f t="shared" si="13"/>
        <v>0</v>
      </c>
      <c r="G442" s="19">
        <f t="shared" si="14"/>
        <v>0</v>
      </c>
      <c r="H442" s="19">
        <v>0</v>
      </c>
      <c r="I442" s="19">
        <v>0</v>
      </c>
    </row>
    <row r="443" spans="1:9" x14ac:dyDescent="0.35">
      <c r="A443" s="15">
        <v>436</v>
      </c>
      <c r="B443" s="16" t="s">
        <v>447</v>
      </c>
      <c r="C443" s="16" t="s">
        <v>1393</v>
      </c>
      <c r="D443" s="16" t="s">
        <v>38</v>
      </c>
      <c r="E443" s="20">
        <v>390701703</v>
      </c>
      <c r="F443" s="19">
        <f t="shared" si="13"/>
        <v>0</v>
      </c>
      <c r="G443" s="19">
        <f t="shared" si="14"/>
        <v>0</v>
      </c>
      <c r="H443" s="19">
        <v>0</v>
      </c>
      <c r="I443" s="19">
        <v>0</v>
      </c>
    </row>
    <row r="444" spans="1:9" x14ac:dyDescent="0.35">
      <c r="A444" s="15">
        <v>437</v>
      </c>
      <c r="B444" s="16" t="s">
        <v>604</v>
      </c>
      <c r="C444" s="16" t="s">
        <v>1394</v>
      </c>
      <c r="D444" s="16" t="s">
        <v>54</v>
      </c>
      <c r="E444" s="20">
        <v>101876905</v>
      </c>
      <c r="F444" s="19">
        <f t="shared" si="13"/>
        <v>0</v>
      </c>
      <c r="G444" s="19">
        <f t="shared" si="14"/>
        <v>0</v>
      </c>
      <c r="H444" s="19">
        <v>0</v>
      </c>
      <c r="I444" s="19">
        <v>0</v>
      </c>
    </row>
    <row r="445" spans="1:9" x14ac:dyDescent="0.35">
      <c r="A445" s="15">
        <v>438</v>
      </c>
      <c r="B445" s="16" t="s">
        <v>881</v>
      </c>
      <c r="C445" s="16" t="s">
        <v>1395</v>
      </c>
      <c r="D445" s="16" t="s">
        <v>96</v>
      </c>
      <c r="E445" s="20">
        <v>163988887</v>
      </c>
      <c r="F445" s="19">
        <f t="shared" si="13"/>
        <v>0</v>
      </c>
      <c r="G445" s="19">
        <f t="shared" si="14"/>
        <v>-4650958</v>
      </c>
      <c r="H445" s="19">
        <v>0</v>
      </c>
      <c r="I445" s="19">
        <v>0</v>
      </c>
    </row>
    <row r="446" spans="1:9" x14ac:dyDescent="0.35">
      <c r="A446" s="15">
        <v>439</v>
      </c>
      <c r="B446" s="16" t="s">
        <v>936</v>
      </c>
      <c r="C446" s="16" t="s">
        <v>1396</v>
      </c>
      <c r="D446" s="16" t="s">
        <v>102</v>
      </c>
      <c r="E446" s="20">
        <v>328219782</v>
      </c>
      <c r="F446" s="19">
        <f t="shared" si="13"/>
        <v>0</v>
      </c>
      <c r="G446" s="19">
        <f t="shared" si="14"/>
        <v>0</v>
      </c>
      <c r="H446" s="19">
        <v>0</v>
      </c>
      <c r="I446" s="19">
        <v>0</v>
      </c>
    </row>
    <row r="447" spans="1:9" x14ac:dyDescent="0.35">
      <c r="A447" s="15">
        <v>440</v>
      </c>
      <c r="B447" s="16" t="s">
        <v>693</v>
      </c>
      <c r="C447" s="16" t="s">
        <v>1397</v>
      </c>
      <c r="D447" s="16" t="s">
        <v>65</v>
      </c>
      <c r="E447" s="20">
        <v>97671343</v>
      </c>
      <c r="F447" s="19">
        <f t="shared" si="13"/>
        <v>0</v>
      </c>
      <c r="G447" s="19">
        <f t="shared" si="14"/>
        <v>0</v>
      </c>
      <c r="H447" s="19">
        <v>0</v>
      </c>
      <c r="I447" s="19">
        <v>0</v>
      </c>
    </row>
    <row r="448" spans="1:9" x14ac:dyDescent="0.35">
      <c r="A448" s="15">
        <v>441</v>
      </c>
      <c r="B448" s="16" t="s">
        <v>510</v>
      </c>
      <c r="C448" s="16" t="s">
        <v>1398</v>
      </c>
      <c r="D448" s="16" t="s">
        <v>47</v>
      </c>
      <c r="E448" s="20">
        <v>83026524</v>
      </c>
      <c r="F448" s="19">
        <f t="shared" si="13"/>
        <v>0</v>
      </c>
      <c r="G448" s="19">
        <f t="shared" si="14"/>
        <v>0</v>
      </c>
      <c r="H448" s="19">
        <v>0</v>
      </c>
      <c r="I448" s="19">
        <v>0</v>
      </c>
    </row>
    <row r="449" spans="1:9" x14ac:dyDescent="0.35">
      <c r="A449" s="15">
        <v>442</v>
      </c>
      <c r="B449" s="16" t="s">
        <v>494</v>
      </c>
      <c r="C449" s="16" t="s">
        <v>1399</v>
      </c>
      <c r="D449" s="16" t="s">
        <v>46</v>
      </c>
      <c r="E449" s="20">
        <v>1299400967</v>
      </c>
      <c r="F449" s="19">
        <f t="shared" si="13"/>
        <v>0</v>
      </c>
      <c r="G449" s="19">
        <f t="shared" si="14"/>
        <v>0</v>
      </c>
      <c r="H449" s="19">
        <v>0</v>
      </c>
      <c r="I449" s="19">
        <v>0</v>
      </c>
    </row>
    <row r="450" spans="1:9" x14ac:dyDescent="0.35">
      <c r="A450" s="15">
        <v>443</v>
      </c>
      <c r="B450" s="16" t="s">
        <v>385</v>
      </c>
      <c r="C450" s="16" t="s">
        <v>1400</v>
      </c>
      <c r="D450" s="16" t="s">
        <v>24</v>
      </c>
      <c r="E450" s="20">
        <v>60182637</v>
      </c>
      <c r="F450" s="19">
        <f t="shared" si="13"/>
        <v>0</v>
      </c>
      <c r="G450" s="19">
        <f t="shared" si="14"/>
        <v>0</v>
      </c>
      <c r="H450" s="19">
        <v>0</v>
      </c>
      <c r="I450" s="19">
        <v>0</v>
      </c>
    </row>
    <row r="451" spans="1:9" x14ac:dyDescent="0.35">
      <c r="A451" s="15">
        <v>444</v>
      </c>
      <c r="B451" s="16" t="s">
        <v>783</v>
      </c>
      <c r="C451" s="16" t="s">
        <v>1401</v>
      </c>
      <c r="D451" s="16" t="s">
        <v>83</v>
      </c>
      <c r="E451" s="20">
        <v>39381693</v>
      </c>
      <c r="F451" s="19">
        <f t="shared" si="13"/>
        <v>0</v>
      </c>
      <c r="G451" s="19">
        <f t="shared" si="14"/>
        <v>0</v>
      </c>
      <c r="H451" s="19">
        <v>0</v>
      </c>
      <c r="I451" s="19">
        <v>-258140</v>
      </c>
    </row>
    <row r="452" spans="1:9" x14ac:dyDescent="0.35">
      <c r="A452" s="15">
        <v>445</v>
      </c>
      <c r="B452" s="16" t="s">
        <v>118</v>
      </c>
      <c r="C452" s="16" t="s">
        <v>1402</v>
      </c>
      <c r="D452" s="16" t="s">
        <v>7</v>
      </c>
      <c r="E452" s="20">
        <v>40139942</v>
      </c>
      <c r="F452" s="19">
        <f t="shared" si="13"/>
        <v>0</v>
      </c>
      <c r="G452" s="19">
        <f t="shared" si="14"/>
        <v>-24774</v>
      </c>
      <c r="H452" s="19">
        <v>0</v>
      </c>
      <c r="I452" s="19">
        <v>0</v>
      </c>
    </row>
    <row r="453" spans="1:9" x14ac:dyDescent="0.35">
      <c r="A453" s="15">
        <v>446</v>
      </c>
      <c r="B453" s="16" t="s">
        <v>524</v>
      </c>
      <c r="C453" s="16" t="s">
        <v>1403</v>
      </c>
      <c r="D453" s="16" t="s">
        <v>49</v>
      </c>
      <c r="E453" s="20">
        <v>103706981</v>
      </c>
      <c r="F453" s="19">
        <f t="shared" si="13"/>
        <v>0</v>
      </c>
      <c r="G453" s="19">
        <f t="shared" si="14"/>
        <v>0</v>
      </c>
      <c r="H453" s="19">
        <v>0</v>
      </c>
      <c r="I453" s="19">
        <v>0</v>
      </c>
    </row>
    <row r="454" spans="1:9" x14ac:dyDescent="0.35">
      <c r="A454" s="15">
        <v>447</v>
      </c>
      <c r="B454" s="16" t="s">
        <v>423</v>
      </c>
      <c r="C454" s="16" t="s">
        <v>1404</v>
      </c>
      <c r="D454" s="16" t="s">
        <v>33</v>
      </c>
      <c r="E454" s="20">
        <v>23133554</v>
      </c>
      <c r="F454" s="19">
        <f t="shared" si="13"/>
        <v>0</v>
      </c>
      <c r="G454" s="19">
        <f t="shared" si="14"/>
        <v>0</v>
      </c>
      <c r="H454" s="19">
        <v>0</v>
      </c>
      <c r="I454" s="19">
        <v>0</v>
      </c>
    </row>
    <row r="455" spans="1:9" x14ac:dyDescent="0.35">
      <c r="A455" s="15">
        <v>448</v>
      </c>
      <c r="B455" s="16" t="s">
        <v>949</v>
      </c>
      <c r="C455" s="16" t="s">
        <v>1405</v>
      </c>
      <c r="D455" s="16" t="s">
        <v>103</v>
      </c>
      <c r="E455" s="20">
        <v>178620337</v>
      </c>
      <c r="F455" s="19">
        <f t="shared" si="13"/>
        <v>0</v>
      </c>
      <c r="G455" s="19">
        <f t="shared" si="14"/>
        <v>0</v>
      </c>
      <c r="H455" s="19">
        <v>0</v>
      </c>
      <c r="I455" s="19">
        <v>0</v>
      </c>
    </row>
    <row r="456" spans="1:9" x14ac:dyDescent="0.35">
      <c r="A456" s="15">
        <v>449</v>
      </c>
      <c r="B456" s="16" t="s">
        <v>138</v>
      </c>
      <c r="C456" s="16" t="s">
        <v>1406</v>
      </c>
      <c r="D456" s="16" t="s">
        <v>11</v>
      </c>
      <c r="E456" s="20">
        <v>2368805777</v>
      </c>
      <c r="F456" s="19">
        <f t="shared" ref="F456:F519" si="15">-VLOOKUP(B456,GenAuth,6,FALSE)</f>
        <v>0</v>
      </c>
      <c r="G456" s="19">
        <f t="shared" ref="G456:G519" si="16">VLOOKUP(B456,EZA,9,FALSE)</f>
        <v>0</v>
      </c>
      <c r="H456" s="19">
        <v>0</v>
      </c>
      <c r="I456" s="19">
        <v>0</v>
      </c>
    </row>
    <row r="457" spans="1:9" x14ac:dyDescent="0.35">
      <c r="A457" s="15">
        <v>450</v>
      </c>
      <c r="B457" s="16" t="s">
        <v>145</v>
      </c>
      <c r="C457" s="16" t="s">
        <v>1407</v>
      </c>
      <c r="D457" s="16" t="s">
        <v>11</v>
      </c>
      <c r="E457" s="20">
        <v>143067343</v>
      </c>
      <c r="F457" s="19">
        <f t="shared" si="15"/>
        <v>0</v>
      </c>
      <c r="G457" s="19">
        <f t="shared" si="16"/>
        <v>0</v>
      </c>
      <c r="H457" s="19">
        <v>0</v>
      </c>
      <c r="I457" s="19">
        <v>0</v>
      </c>
    </row>
    <row r="458" spans="1:9" x14ac:dyDescent="0.35">
      <c r="A458" s="15">
        <v>451</v>
      </c>
      <c r="B458" s="16" t="s">
        <v>561</v>
      </c>
      <c r="C458" s="16" t="s">
        <v>1408</v>
      </c>
      <c r="D458" s="16" t="s">
        <v>50</v>
      </c>
      <c r="E458" s="20">
        <v>1451347009</v>
      </c>
      <c r="F458" s="19">
        <f t="shared" si="15"/>
        <v>-2272089</v>
      </c>
      <c r="G458" s="19">
        <f t="shared" si="16"/>
        <v>0</v>
      </c>
      <c r="H458" s="19">
        <v>0</v>
      </c>
      <c r="I458" s="19">
        <v>0</v>
      </c>
    </row>
    <row r="459" spans="1:9" x14ac:dyDescent="0.35">
      <c r="A459" s="15">
        <v>452</v>
      </c>
      <c r="B459" s="16" t="s">
        <v>446</v>
      </c>
      <c r="C459" s="16" t="s">
        <v>1409</v>
      </c>
      <c r="D459" s="16" t="s">
        <v>38</v>
      </c>
      <c r="E459" s="20">
        <v>62070088</v>
      </c>
      <c r="F459" s="19">
        <f t="shared" si="15"/>
        <v>0</v>
      </c>
      <c r="G459" s="19">
        <f t="shared" si="16"/>
        <v>0</v>
      </c>
      <c r="H459" s="19">
        <v>0</v>
      </c>
      <c r="I459" s="19">
        <v>0</v>
      </c>
    </row>
    <row r="460" spans="1:9" x14ac:dyDescent="0.35">
      <c r="A460" s="15">
        <v>453</v>
      </c>
      <c r="B460" s="16" t="s">
        <v>875</v>
      </c>
      <c r="C460" s="16" t="s">
        <v>1410</v>
      </c>
      <c r="D460" s="16" t="s">
        <v>95</v>
      </c>
      <c r="E460" s="20">
        <v>201169759</v>
      </c>
      <c r="F460" s="19">
        <f t="shared" si="15"/>
        <v>0</v>
      </c>
      <c r="G460" s="19">
        <f t="shared" si="16"/>
        <v>-5140297</v>
      </c>
      <c r="H460" s="19">
        <v>0</v>
      </c>
      <c r="I460" s="19">
        <v>0</v>
      </c>
    </row>
    <row r="461" spans="1:9" x14ac:dyDescent="0.35">
      <c r="A461" s="15">
        <v>454</v>
      </c>
      <c r="B461" s="16" t="s">
        <v>951</v>
      </c>
      <c r="C461" s="16" t="s">
        <v>1411</v>
      </c>
      <c r="D461" s="16" t="s">
        <v>103</v>
      </c>
      <c r="E461" s="20">
        <v>92195055</v>
      </c>
      <c r="F461" s="19">
        <f t="shared" si="15"/>
        <v>0</v>
      </c>
      <c r="G461" s="19">
        <f t="shared" si="16"/>
        <v>0</v>
      </c>
      <c r="H461" s="19">
        <v>0</v>
      </c>
      <c r="I461" s="19">
        <v>0</v>
      </c>
    </row>
    <row r="462" spans="1:9" x14ac:dyDescent="0.35">
      <c r="A462" s="15">
        <v>455</v>
      </c>
      <c r="B462" s="16" t="s">
        <v>126</v>
      </c>
      <c r="C462" s="16" t="s">
        <v>1412</v>
      </c>
      <c r="D462" s="16" t="s">
        <v>7</v>
      </c>
      <c r="E462" s="20">
        <v>130534944</v>
      </c>
      <c r="F462" s="19">
        <f t="shared" si="15"/>
        <v>0</v>
      </c>
      <c r="G462" s="19">
        <f t="shared" si="16"/>
        <v>-710591</v>
      </c>
      <c r="H462" s="19">
        <v>0</v>
      </c>
      <c r="I462" s="19">
        <v>0</v>
      </c>
    </row>
    <row r="463" spans="1:9" x14ac:dyDescent="0.35">
      <c r="A463" s="15">
        <v>456</v>
      </c>
      <c r="B463" s="16" t="s">
        <v>644</v>
      </c>
      <c r="C463" s="16" t="s">
        <v>1413</v>
      </c>
      <c r="D463" s="16" t="s">
        <v>58</v>
      </c>
      <c r="E463" s="20">
        <v>785603150</v>
      </c>
      <c r="F463" s="19">
        <f t="shared" si="15"/>
        <v>0</v>
      </c>
      <c r="G463" s="19">
        <f t="shared" si="16"/>
        <v>0</v>
      </c>
      <c r="H463" s="19">
        <v>0</v>
      </c>
      <c r="I463" s="19">
        <v>-1799886</v>
      </c>
    </row>
    <row r="464" spans="1:9" x14ac:dyDescent="0.35">
      <c r="A464" s="15">
        <v>457</v>
      </c>
      <c r="B464" s="16" t="s">
        <v>585</v>
      </c>
      <c r="C464" s="16" t="s">
        <v>1414</v>
      </c>
      <c r="D464" s="16" t="s">
        <v>51</v>
      </c>
      <c r="E464" s="20">
        <v>302360748</v>
      </c>
      <c r="F464" s="19">
        <f t="shared" si="15"/>
        <v>0</v>
      </c>
      <c r="G464" s="19">
        <f t="shared" si="16"/>
        <v>0</v>
      </c>
      <c r="H464" s="19">
        <v>0</v>
      </c>
      <c r="I464" s="19">
        <v>0</v>
      </c>
    </row>
    <row r="465" spans="1:9" x14ac:dyDescent="0.35">
      <c r="A465" s="15">
        <v>458</v>
      </c>
      <c r="B465" s="16" t="s">
        <v>552</v>
      </c>
      <c r="C465" s="16" t="s">
        <v>1415</v>
      </c>
      <c r="D465" s="16" t="s">
        <v>50</v>
      </c>
      <c r="E465" s="20">
        <v>223248668</v>
      </c>
      <c r="F465" s="19">
        <f t="shared" si="15"/>
        <v>0</v>
      </c>
      <c r="G465" s="19">
        <f t="shared" si="16"/>
        <v>0</v>
      </c>
      <c r="H465" s="19">
        <v>0</v>
      </c>
      <c r="I465" s="19">
        <v>0</v>
      </c>
    </row>
    <row r="466" spans="1:9" x14ac:dyDescent="0.35">
      <c r="A466" s="15">
        <v>459</v>
      </c>
      <c r="B466" s="16" t="s">
        <v>602</v>
      </c>
      <c r="C466" s="16" t="s">
        <v>1416</v>
      </c>
      <c r="D466" s="16" t="s">
        <v>53</v>
      </c>
      <c r="E466" s="20">
        <v>104410266</v>
      </c>
      <c r="F466" s="19">
        <f t="shared" si="15"/>
        <v>0</v>
      </c>
      <c r="G466" s="19">
        <f t="shared" si="16"/>
        <v>-870044</v>
      </c>
      <c r="H466" s="19">
        <v>0</v>
      </c>
      <c r="I466" s="19">
        <v>0</v>
      </c>
    </row>
    <row r="467" spans="1:9" x14ac:dyDescent="0.35">
      <c r="A467" s="15">
        <v>460</v>
      </c>
      <c r="B467" s="16" t="s">
        <v>819</v>
      </c>
      <c r="C467" s="16" t="s">
        <v>1417</v>
      </c>
      <c r="D467" s="16" t="s">
        <v>85</v>
      </c>
      <c r="E467" s="20">
        <v>198183689</v>
      </c>
      <c r="F467" s="19">
        <f t="shared" si="15"/>
        <v>0</v>
      </c>
      <c r="G467" s="19">
        <f t="shared" si="16"/>
        <v>0</v>
      </c>
      <c r="H467" s="19">
        <v>0</v>
      </c>
      <c r="I467" s="19">
        <v>0</v>
      </c>
    </row>
    <row r="468" spans="1:9" x14ac:dyDescent="0.35">
      <c r="A468" s="15">
        <v>461</v>
      </c>
      <c r="B468" s="16" t="s">
        <v>377</v>
      </c>
      <c r="C468" s="16" t="s">
        <v>1418</v>
      </c>
      <c r="D468" s="16" t="s">
        <v>23</v>
      </c>
      <c r="E468" s="20">
        <v>545151149</v>
      </c>
      <c r="F468" s="19">
        <f t="shared" si="15"/>
        <v>0</v>
      </c>
      <c r="G468" s="19">
        <f t="shared" si="16"/>
        <v>0</v>
      </c>
      <c r="H468" s="19">
        <v>0</v>
      </c>
      <c r="I468" s="19">
        <v>0</v>
      </c>
    </row>
    <row r="469" spans="1:9" x14ac:dyDescent="0.35">
      <c r="A469" s="15">
        <v>462</v>
      </c>
      <c r="B469" s="16" t="s">
        <v>893</v>
      </c>
      <c r="C469" s="16" t="s">
        <v>1419</v>
      </c>
      <c r="D469" s="16" t="s">
        <v>99</v>
      </c>
      <c r="E469" s="20">
        <v>122895641</v>
      </c>
      <c r="F469" s="19">
        <f t="shared" si="15"/>
        <v>0</v>
      </c>
      <c r="G469" s="19">
        <f t="shared" si="16"/>
        <v>-228826</v>
      </c>
      <c r="H469" s="19">
        <v>0</v>
      </c>
      <c r="I469" s="19">
        <v>0</v>
      </c>
    </row>
    <row r="470" spans="1:9" x14ac:dyDescent="0.35">
      <c r="A470" s="15">
        <v>463</v>
      </c>
      <c r="B470" s="16" t="s">
        <v>935</v>
      </c>
      <c r="C470" s="16" t="s">
        <v>1420</v>
      </c>
      <c r="D470" s="16" t="s">
        <v>102</v>
      </c>
      <c r="E470" s="20">
        <v>641947719</v>
      </c>
      <c r="F470" s="19">
        <f t="shared" si="15"/>
        <v>-9729</v>
      </c>
      <c r="G470" s="19">
        <f t="shared" si="16"/>
        <v>0</v>
      </c>
      <c r="H470" s="19">
        <v>0</v>
      </c>
      <c r="I470" s="19">
        <v>0</v>
      </c>
    </row>
    <row r="471" spans="1:9" x14ac:dyDescent="0.35">
      <c r="A471" s="15">
        <v>464</v>
      </c>
      <c r="B471" s="16" t="s">
        <v>420</v>
      </c>
      <c r="C471" s="16" t="s">
        <v>1421</v>
      </c>
      <c r="D471" s="16" t="s">
        <v>33</v>
      </c>
      <c r="E471" s="20">
        <v>43771580</v>
      </c>
      <c r="F471" s="19">
        <f t="shared" si="15"/>
        <v>0</v>
      </c>
      <c r="G471" s="19">
        <f t="shared" si="16"/>
        <v>0</v>
      </c>
      <c r="H471" s="19">
        <v>0</v>
      </c>
      <c r="I471" s="19">
        <v>0</v>
      </c>
    </row>
    <row r="472" spans="1:9" x14ac:dyDescent="0.35">
      <c r="A472" s="15">
        <v>465</v>
      </c>
      <c r="B472" s="16" t="s">
        <v>133</v>
      </c>
      <c r="C472" s="16" t="s">
        <v>1422</v>
      </c>
      <c r="D472" s="16" t="s">
        <v>10</v>
      </c>
      <c r="E472" s="20">
        <v>63603472</v>
      </c>
      <c r="F472" s="19">
        <f t="shared" si="15"/>
        <v>0</v>
      </c>
      <c r="G472" s="19">
        <f t="shared" si="16"/>
        <v>0</v>
      </c>
      <c r="H472" s="19">
        <v>0</v>
      </c>
      <c r="I472" s="19">
        <v>0</v>
      </c>
    </row>
    <row r="473" spans="1:9" x14ac:dyDescent="0.35">
      <c r="A473" s="15">
        <v>466</v>
      </c>
      <c r="B473" s="16" t="s">
        <v>500</v>
      </c>
      <c r="C473" s="16" t="s">
        <v>1423</v>
      </c>
      <c r="D473" s="16" t="s">
        <v>46</v>
      </c>
      <c r="E473" s="20">
        <v>3091831922</v>
      </c>
      <c r="F473" s="19">
        <f t="shared" si="15"/>
        <v>0</v>
      </c>
      <c r="G473" s="19">
        <f t="shared" si="16"/>
        <v>0</v>
      </c>
      <c r="H473" s="19">
        <v>0</v>
      </c>
      <c r="I473" s="19">
        <v>0</v>
      </c>
    </row>
    <row r="474" spans="1:9" x14ac:dyDescent="0.35">
      <c r="A474" s="15">
        <v>467</v>
      </c>
      <c r="B474" s="16" t="s">
        <v>677</v>
      </c>
      <c r="C474" s="16" t="s">
        <v>1424</v>
      </c>
      <c r="D474" s="16" t="s">
        <v>64</v>
      </c>
      <c r="E474" s="20">
        <v>117947713</v>
      </c>
      <c r="F474" s="19">
        <f t="shared" si="15"/>
        <v>0</v>
      </c>
      <c r="G474" s="19">
        <f t="shared" si="16"/>
        <v>0</v>
      </c>
      <c r="H474" s="19">
        <v>0</v>
      </c>
      <c r="I474" s="19">
        <v>0</v>
      </c>
    </row>
    <row r="475" spans="1:9" x14ac:dyDescent="0.35">
      <c r="A475" s="15">
        <v>468</v>
      </c>
      <c r="B475" s="16" t="s">
        <v>927</v>
      </c>
      <c r="C475" s="16" t="s">
        <v>1425</v>
      </c>
      <c r="D475" s="16" t="s">
        <v>100</v>
      </c>
      <c r="E475" s="20">
        <v>4099493460</v>
      </c>
      <c r="F475" s="19">
        <f t="shared" si="15"/>
        <v>0</v>
      </c>
      <c r="G475" s="19">
        <f t="shared" si="16"/>
        <v>0</v>
      </c>
      <c r="H475" s="19">
        <v>0</v>
      </c>
      <c r="I475" s="19">
        <v>0</v>
      </c>
    </row>
    <row r="476" spans="1:9" x14ac:dyDescent="0.35">
      <c r="A476" s="15">
        <v>469</v>
      </c>
      <c r="B476" s="16" t="s">
        <v>803</v>
      </c>
      <c r="C476" s="16" t="s">
        <v>1426</v>
      </c>
      <c r="D476" s="16" t="s">
        <v>83</v>
      </c>
      <c r="E476" s="20">
        <v>101779913</v>
      </c>
      <c r="F476" s="19">
        <f t="shared" si="15"/>
        <v>-984561</v>
      </c>
      <c r="G476" s="19">
        <f t="shared" si="16"/>
        <v>0</v>
      </c>
      <c r="H476" s="19">
        <v>0</v>
      </c>
      <c r="I476" s="19">
        <v>-2467494</v>
      </c>
    </row>
    <row r="477" spans="1:9" x14ac:dyDescent="0.35">
      <c r="A477" s="15">
        <v>470</v>
      </c>
      <c r="B477" s="16" t="s">
        <v>513</v>
      </c>
      <c r="C477" s="16" t="s">
        <v>1427</v>
      </c>
      <c r="D477" s="16" t="s">
        <v>47</v>
      </c>
      <c r="E477" s="20">
        <v>762091712</v>
      </c>
      <c r="F477" s="19">
        <f t="shared" si="15"/>
        <v>0</v>
      </c>
      <c r="G477" s="19">
        <f t="shared" si="16"/>
        <v>-238471</v>
      </c>
      <c r="H477" s="19">
        <v>0</v>
      </c>
      <c r="I477" s="19">
        <v>0</v>
      </c>
    </row>
    <row r="478" spans="1:9" x14ac:dyDescent="0.35">
      <c r="A478" s="15">
        <v>471</v>
      </c>
      <c r="B478" s="16" t="s">
        <v>716</v>
      </c>
      <c r="C478" s="16" t="s">
        <v>1428</v>
      </c>
      <c r="D478" s="16" t="s">
        <v>71</v>
      </c>
      <c r="E478" s="20">
        <v>94822477</v>
      </c>
      <c r="F478" s="19">
        <f t="shared" si="15"/>
        <v>0</v>
      </c>
      <c r="G478" s="19">
        <f t="shared" si="16"/>
        <v>0</v>
      </c>
      <c r="H478" s="19">
        <v>0</v>
      </c>
      <c r="I478" s="19">
        <v>0</v>
      </c>
    </row>
    <row r="479" spans="1:9" x14ac:dyDescent="0.35">
      <c r="A479" s="15">
        <v>472</v>
      </c>
      <c r="B479" s="16" t="s">
        <v>486</v>
      </c>
      <c r="C479" s="16" t="s">
        <v>1429</v>
      </c>
      <c r="D479" s="16" t="s">
        <v>44</v>
      </c>
      <c r="E479" s="20">
        <v>99981868</v>
      </c>
      <c r="F479" s="19">
        <f t="shared" si="15"/>
        <v>0</v>
      </c>
      <c r="G479" s="19">
        <f t="shared" si="16"/>
        <v>0</v>
      </c>
      <c r="H479" s="19">
        <v>0</v>
      </c>
      <c r="I479" s="19">
        <v>0</v>
      </c>
    </row>
    <row r="480" spans="1:9" x14ac:dyDescent="0.35">
      <c r="A480" s="15">
        <v>473</v>
      </c>
      <c r="B480" s="16" t="s">
        <v>474</v>
      </c>
      <c r="C480" s="16" t="s">
        <v>1430</v>
      </c>
      <c r="D480" s="16" t="s">
        <v>42</v>
      </c>
      <c r="E480" s="20">
        <v>22384929</v>
      </c>
      <c r="F480" s="19">
        <f t="shared" si="15"/>
        <v>0</v>
      </c>
      <c r="G480" s="19">
        <f t="shared" si="16"/>
        <v>-12490</v>
      </c>
      <c r="H480" s="19">
        <v>0</v>
      </c>
      <c r="I480" s="19">
        <v>0</v>
      </c>
    </row>
    <row r="481" spans="1:9" x14ac:dyDescent="0.35">
      <c r="A481" s="15">
        <v>474</v>
      </c>
      <c r="B481" s="16" t="s">
        <v>112</v>
      </c>
      <c r="C481" s="16" t="s">
        <v>1431</v>
      </c>
      <c r="D481" s="16" t="s">
        <v>4</v>
      </c>
      <c r="E481" s="20">
        <v>185122068</v>
      </c>
      <c r="F481" s="19">
        <f t="shared" si="15"/>
        <v>0</v>
      </c>
      <c r="G481" s="19">
        <f t="shared" si="16"/>
        <v>-665457</v>
      </c>
      <c r="H481" s="19">
        <v>0</v>
      </c>
      <c r="I481" s="19">
        <v>0</v>
      </c>
    </row>
    <row r="482" spans="1:9" x14ac:dyDescent="0.35">
      <c r="A482" s="15">
        <v>475</v>
      </c>
      <c r="B482" s="16" t="s">
        <v>399</v>
      </c>
      <c r="C482" s="16" t="s">
        <v>1432</v>
      </c>
      <c r="D482" s="16" t="s">
        <v>29</v>
      </c>
      <c r="E482" s="20">
        <v>110916231</v>
      </c>
      <c r="F482" s="19">
        <f t="shared" si="15"/>
        <v>0</v>
      </c>
      <c r="G482" s="19">
        <f t="shared" si="16"/>
        <v>-174783</v>
      </c>
      <c r="H482" s="19">
        <v>0</v>
      </c>
      <c r="I482" s="19">
        <v>0</v>
      </c>
    </row>
    <row r="483" spans="1:9" x14ac:dyDescent="0.35">
      <c r="A483" s="15">
        <v>476</v>
      </c>
      <c r="B483" s="16" t="s">
        <v>433</v>
      </c>
      <c r="C483" s="16" t="s">
        <v>1433</v>
      </c>
      <c r="D483" s="16" t="s">
        <v>35</v>
      </c>
      <c r="E483" s="20">
        <v>84810134</v>
      </c>
      <c r="F483" s="19">
        <f t="shared" si="15"/>
        <v>0</v>
      </c>
      <c r="G483" s="19">
        <f t="shared" si="16"/>
        <v>0</v>
      </c>
      <c r="H483" s="19">
        <v>0</v>
      </c>
      <c r="I483" s="19">
        <v>0</v>
      </c>
    </row>
    <row r="484" spans="1:9" x14ac:dyDescent="0.35">
      <c r="A484" s="15">
        <v>477</v>
      </c>
      <c r="B484" s="16" t="s">
        <v>641</v>
      </c>
      <c r="C484" s="16" t="s">
        <v>1434</v>
      </c>
      <c r="D484" s="16" t="s">
        <v>58</v>
      </c>
      <c r="E484" s="20">
        <v>1511626191</v>
      </c>
      <c r="F484" s="19">
        <f t="shared" si="15"/>
        <v>0</v>
      </c>
      <c r="G484" s="19">
        <f t="shared" si="16"/>
        <v>-33623398</v>
      </c>
      <c r="H484" s="19">
        <v>0</v>
      </c>
      <c r="I484" s="19">
        <v>-3416684</v>
      </c>
    </row>
    <row r="485" spans="1:9" x14ac:dyDescent="0.35">
      <c r="A485" s="15">
        <v>478</v>
      </c>
      <c r="B485" s="16" t="s">
        <v>642</v>
      </c>
      <c r="C485" s="16" t="s">
        <v>1435</v>
      </c>
      <c r="D485" s="16" t="s">
        <v>58</v>
      </c>
      <c r="E485" s="20">
        <v>221513416</v>
      </c>
      <c r="F485" s="19">
        <f t="shared" si="15"/>
        <v>0</v>
      </c>
      <c r="G485" s="19">
        <f t="shared" si="16"/>
        <v>0</v>
      </c>
      <c r="H485" s="19">
        <v>0</v>
      </c>
      <c r="I485" s="19">
        <v>-151548</v>
      </c>
    </row>
    <row r="486" spans="1:9" x14ac:dyDescent="0.35">
      <c r="A486" s="15">
        <v>479</v>
      </c>
      <c r="B486" s="16" t="s">
        <v>901</v>
      </c>
      <c r="C486" s="16" t="s">
        <v>1436</v>
      </c>
      <c r="D486" s="16" t="s">
        <v>100</v>
      </c>
      <c r="E486" s="20">
        <v>686407272</v>
      </c>
      <c r="F486" s="19">
        <f t="shared" si="15"/>
        <v>-7252024</v>
      </c>
      <c r="G486" s="19">
        <f t="shared" si="16"/>
        <v>0</v>
      </c>
      <c r="H486" s="19">
        <v>0</v>
      </c>
      <c r="I486" s="19">
        <v>0</v>
      </c>
    </row>
    <row r="487" spans="1:9" x14ac:dyDescent="0.35">
      <c r="A487" s="15">
        <v>480</v>
      </c>
      <c r="B487" s="16" t="s">
        <v>466</v>
      </c>
      <c r="C487" s="16" t="s">
        <v>1437</v>
      </c>
      <c r="D487" s="16" t="s">
        <v>42</v>
      </c>
      <c r="E487" s="20">
        <v>33492464</v>
      </c>
      <c r="F487" s="19">
        <f t="shared" si="15"/>
        <v>0</v>
      </c>
      <c r="G487" s="19">
        <f t="shared" si="16"/>
        <v>0</v>
      </c>
      <c r="H487" s="19">
        <v>0</v>
      </c>
      <c r="I487" s="19">
        <v>0</v>
      </c>
    </row>
    <row r="488" spans="1:9" x14ac:dyDescent="0.35">
      <c r="A488" s="15">
        <v>481</v>
      </c>
      <c r="B488" s="16" t="s">
        <v>867</v>
      </c>
      <c r="C488" s="16" t="s">
        <v>1438</v>
      </c>
      <c r="D488" s="16" t="s">
        <v>93</v>
      </c>
      <c r="E488" s="20">
        <v>46167657</v>
      </c>
      <c r="F488" s="19">
        <f t="shared" si="15"/>
        <v>0</v>
      </c>
      <c r="G488" s="19">
        <f t="shared" si="16"/>
        <v>0</v>
      </c>
      <c r="H488" s="19">
        <v>0</v>
      </c>
      <c r="I488" s="19">
        <v>0</v>
      </c>
    </row>
    <row r="489" spans="1:9" x14ac:dyDescent="0.35">
      <c r="A489" s="15">
        <v>482</v>
      </c>
      <c r="B489" s="16" t="s">
        <v>640</v>
      </c>
      <c r="C489" s="16" t="s">
        <v>1439</v>
      </c>
      <c r="D489" s="16" t="s">
        <v>58</v>
      </c>
      <c r="E489" s="20">
        <v>413071140</v>
      </c>
      <c r="F489" s="19">
        <f t="shared" si="15"/>
        <v>0</v>
      </c>
      <c r="G489" s="19">
        <f t="shared" si="16"/>
        <v>0</v>
      </c>
      <c r="H489" s="19">
        <v>0</v>
      </c>
      <c r="I489" s="19">
        <v>-942668</v>
      </c>
    </row>
    <row r="490" spans="1:9" x14ac:dyDescent="0.35">
      <c r="A490" s="15">
        <v>483</v>
      </c>
      <c r="B490" s="16" t="s">
        <v>584</v>
      </c>
      <c r="C490" s="16" t="s">
        <v>1440</v>
      </c>
      <c r="D490" s="16" t="s">
        <v>51</v>
      </c>
      <c r="E490" s="20">
        <v>628142006</v>
      </c>
      <c r="F490" s="19">
        <f t="shared" si="15"/>
        <v>0</v>
      </c>
      <c r="G490" s="19">
        <f t="shared" si="16"/>
        <v>0</v>
      </c>
      <c r="H490" s="19">
        <v>0</v>
      </c>
      <c r="I490" s="19">
        <v>0</v>
      </c>
    </row>
    <row r="491" spans="1:9" x14ac:dyDescent="0.35">
      <c r="A491" s="15">
        <v>484</v>
      </c>
      <c r="B491" s="16" t="s">
        <v>821</v>
      </c>
      <c r="C491" s="16" t="s">
        <v>1441</v>
      </c>
      <c r="D491" s="16" t="s">
        <v>86</v>
      </c>
      <c r="E491" s="20">
        <v>140164648</v>
      </c>
      <c r="F491" s="19">
        <f t="shared" si="15"/>
        <v>0</v>
      </c>
      <c r="G491" s="19">
        <f t="shared" si="16"/>
        <v>0</v>
      </c>
      <c r="H491" s="19">
        <v>0</v>
      </c>
      <c r="I491" s="19">
        <v>0</v>
      </c>
    </row>
    <row r="492" spans="1:9" x14ac:dyDescent="0.35">
      <c r="A492" s="15">
        <v>485</v>
      </c>
      <c r="B492" s="16" t="s">
        <v>667</v>
      </c>
      <c r="C492" s="16" t="s">
        <v>1442</v>
      </c>
      <c r="D492" s="16" t="s">
        <v>61</v>
      </c>
      <c r="E492" s="20">
        <v>98966392</v>
      </c>
      <c r="F492" s="19">
        <f t="shared" si="15"/>
        <v>0</v>
      </c>
      <c r="G492" s="19">
        <f t="shared" si="16"/>
        <v>0</v>
      </c>
      <c r="H492" s="19">
        <v>-9590</v>
      </c>
      <c r="I492" s="19">
        <v>0</v>
      </c>
    </row>
    <row r="493" spans="1:9" x14ac:dyDescent="0.35">
      <c r="A493" s="15">
        <v>486</v>
      </c>
      <c r="B493" s="16" t="s">
        <v>545</v>
      </c>
      <c r="C493" s="16" t="s">
        <v>1443</v>
      </c>
      <c r="D493" s="16" t="s">
        <v>50</v>
      </c>
      <c r="E493" s="20">
        <v>374753430</v>
      </c>
      <c r="F493" s="19">
        <f t="shared" si="15"/>
        <v>-22956</v>
      </c>
      <c r="G493" s="19">
        <f t="shared" si="16"/>
        <v>0</v>
      </c>
      <c r="H493" s="19">
        <v>0</v>
      </c>
      <c r="I493" s="19">
        <v>0</v>
      </c>
    </row>
    <row r="494" spans="1:9" x14ac:dyDescent="0.35">
      <c r="A494" s="15">
        <v>487</v>
      </c>
      <c r="B494" s="16" t="s">
        <v>431</v>
      </c>
      <c r="C494" s="16" t="s">
        <v>1444</v>
      </c>
      <c r="D494" s="16" t="s">
        <v>35</v>
      </c>
      <c r="E494" s="20">
        <v>155424454</v>
      </c>
      <c r="F494" s="19">
        <f t="shared" si="15"/>
        <v>0</v>
      </c>
      <c r="G494" s="19">
        <f t="shared" si="16"/>
        <v>0</v>
      </c>
      <c r="H494" s="19">
        <v>0</v>
      </c>
      <c r="I494" s="19">
        <v>0</v>
      </c>
    </row>
    <row r="495" spans="1:9" x14ac:dyDescent="0.35">
      <c r="A495" s="15">
        <v>488</v>
      </c>
      <c r="B495" s="16" t="s">
        <v>129</v>
      </c>
      <c r="C495" s="16" t="s">
        <v>1445</v>
      </c>
      <c r="D495" s="16" t="s">
        <v>8</v>
      </c>
      <c r="E495" s="20">
        <v>23133626</v>
      </c>
      <c r="F495" s="19">
        <f t="shared" si="15"/>
        <v>0</v>
      </c>
      <c r="G495" s="19">
        <f t="shared" si="16"/>
        <v>0</v>
      </c>
      <c r="H495" s="19">
        <v>0</v>
      </c>
      <c r="I495" s="19">
        <v>0</v>
      </c>
    </row>
    <row r="496" spans="1:9" x14ac:dyDescent="0.35">
      <c r="A496" s="15">
        <v>489</v>
      </c>
      <c r="B496" s="16" t="s">
        <v>943</v>
      </c>
      <c r="C496" s="16" t="s">
        <v>1446</v>
      </c>
      <c r="D496" s="16" t="s">
        <v>102</v>
      </c>
      <c r="E496" s="20">
        <v>98897190</v>
      </c>
      <c r="F496" s="19">
        <f t="shared" si="15"/>
        <v>0</v>
      </c>
      <c r="G496" s="19">
        <f t="shared" si="16"/>
        <v>0</v>
      </c>
      <c r="H496" s="19">
        <v>0</v>
      </c>
      <c r="I496" s="19">
        <v>0</v>
      </c>
    </row>
    <row r="497" spans="1:9" x14ac:dyDescent="0.35">
      <c r="A497" s="15">
        <v>490</v>
      </c>
      <c r="B497" s="16" t="s">
        <v>784</v>
      </c>
      <c r="C497" s="16" t="s">
        <v>1447</v>
      </c>
      <c r="D497" s="16" t="s">
        <v>83</v>
      </c>
      <c r="E497" s="20">
        <v>66195758</v>
      </c>
      <c r="F497" s="19">
        <f t="shared" si="15"/>
        <v>0</v>
      </c>
      <c r="G497" s="19">
        <f t="shared" si="16"/>
        <v>0</v>
      </c>
      <c r="H497" s="19">
        <v>0</v>
      </c>
      <c r="I497" s="19">
        <v>-398040</v>
      </c>
    </row>
    <row r="498" spans="1:9" x14ac:dyDescent="0.35">
      <c r="A498" s="15">
        <v>491</v>
      </c>
      <c r="B498" s="16" t="s">
        <v>501</v>
      </c>
      <c r="C498" s="16" t="s">
        <v>1448</v>
      </c>
      <c r="D498" s="16" t="s">
        <v>46</v>
      </c>
      <c r="E498" s="20">
        <v>1490307661</v>
      </c>
      <c r="F498" s="19">
        <f t="shared" si="15"/>
        <v>0</v>
      </c>
      <c r="G498" s="19">
        <f t="shared" si="16"/>
        <v>0</v>
      </c>
      <c r="H498" s="19">
        <v>0</v>
      </c>
      <c r="I498" s="19">
        <v>0</v>
      </c>
    </row>
    <row r="499" spans="1:9" x14ac:dyDescent="0.35">
      <c r="A499" s="15">
        <v>492</v>
      </c>
      <c r="B499" s="16" t="s">
        <v>636</v>
      </c>
      <c r="C499" s="16" t="s">
        <v>1449</v>
      </c>
      <c r="D499" s="16" t="s">
        <v>57</v>
      </c>
      <c r="E499" s="20">
        <v>136450584</v>
      </c>
      <c r="F499" s="19">
        <f t="shared" si="15"/>
        <v>0</v>
      </c>
      <c r="G499" s="19">
        <f t="shared" si="16"/>
        <v>0</v>
      </c>
      <c r="H499" s="19">
        <v>0</v>
      </c>
      <c r="I499" s="19">
        <v>0</v>
      </c>
    </row>
    <row r="500" spans="1:9" x14ac:dyDescent="0.35">
      <c r="A500" s="15">
        <v>493</v>
      </c>
      <c r="B500" s="16" t="s">
        <v>379</v>
      </c>
      <c r="C500" s="16" t="s">
        <v>1450</v>
      </c>
      <c r="D500" s="16" t="s">
        <v>23</v>
      </c>
      <c r="E500" s="20">
        <v>5025550514</v>
      </c>
      <c r="F500" s="19">
        <f t="shared" si="15"/>
        <v>0</v>
      </c>
      <c r="G500" s="19">
        <f t="shared" si="16"/>
        <v>0</v>
      </c>
      <c r="H500" s="19">
        <v>0</v>
      </c>
      <c r="I500" s="19">
        <v>0</v>
      </c>
    </row>
    <row r="501" spans="1:9" x14ac:dyDescent="0.35">
      <c r="A501" s="15">
        <v>494</v>
      </c>
      <c r="B501" s="16" t="s">
        <v>745</v>
      </c>
      <c r="C501" s="16" t="s">
        <v>1451</v>
      </c>
      <c r="D501" s="16" t="s">
        <v>74</v>
      </c>
      <c r="E501" s="20">
        <v>8803610</v>
      </c>
      <c r="F501" s="19">
        <f t="shared" si="15"/>
        <v>0</v>
      </c>
      <c r="G501" s="19">
        <f t="shared" si="16"/>
        <v>0</v>
      </c>
      <c r="H501" s="19">
        <v>0</v>
      </c>
      <c r="I501" s="19">
        <v>0</v>
      </c>
    </row>
    <row r="502" spans="1:9" x14ac:dyDescent="0.35">
      <c r="A502" s="15">
        <v>495</v>
      </c>
      <c r="B502" s="16" t="s">
        <v>559</v>
      </c>
      <c r="C502" s="16" t="s">
        <v>1452</v>
      </c>
      <c r="D502" s="16" t="s">
        <v>50</v>
      </c>
      <c r="E502" s="20">
        <v>1229559788</v>
      </c>
      <c r="F502" s="19">
        <f t="shared" si="15"/>
        <v>0</v>
      </c>
      <c r="G502" s="19">
        <f t="shared" si="16"/>
        <v>0</v>
      </c>
      <c r="H502" s="19">
        <v>0</v>
      </c>
      <c r="I502" s="19">
        <v>0</v>
      </c>
    </row>
    <row r="503" spans="1:9" x14ac:dyDescent="0.35">
      <c r="A503" s="15">
        <v>496</v>
      </c>
      <c r="B503" s="16" t="s">
        <v>522</v>
      </c>
      <c r="C503" s="16" t="s">
        <v>1453</v>
      </c>
      <c r="D503" s="16" t="s">
        <v>49</v>
      </c>
      <c r="E503" s="20">
        <v>96036833</v>
      </c>
      <c r="F503" s="19">
        <f t="shared" si="15"/>
        <v>0</v>
      </c>
      <c r="G503" s="19">
        <f t="shared" si="16"/>
        <v>0</v>
      </c>
      <c r="H503" s="19">
        <v>0</v>
      </c>
      <c r="I503" s="19">
        <v>0</v>
      </c>
    </row>
    <row r="504" spans="1:9" x14ac:dyDescent="0.35">
      <c r="A504" s="15">
        <v>497</v>
      </c>
      <c r="B504" s="16" t="s">
        <v>342</v>
      </c>
      <c r="C504" s="16" t="s">
        <v>1454</v>
      </c>
      <c r="D504" s="16" t="s">
        <v>23</v>
      </c>
      <c r="E504" s="20">
        <v>574497655</v>
      </c>
      <c r="F504" s="19">
        <f t="shared" si="15"/>
        <v>0</v>
      </c>
      <c r="G504" s="19">
        <f t="shared" si="16"/>
        <v>0</v>
      </c>
      <c r="H504" s="19">
        <v>0</v>
      </c>
      <c r="I504" s="19">
        <v>0</v>
      </c>
    </row>
    <row r="505" spans="1:9" x14ac:dyDescent="0.35">
      <c r="A505" s="15">
        <v>498</v>
      </c>
      <c r="B505" s="16" t="s">
        <v>780</v>
      </c>
      <c r="C505" s="16" t="s">
        <v>1455</v>
      </c>
      <c r="D505" s="16" t="s">
        <v>83</v>
      </c>
      <c r="E505" s="20">
        <v>83921180</v>
      </c>
      <c r="F505" s="19">
        <f t="shared" si="15"/>
        <v>0</v>
      </c>
      <c r="G505" s="19">
        <f t="shared" si="16"/>
        <v>0</v>
      </c>
      <c r="H505" s="19">
        <v>0</v>
      </c>
      <c r="I505" s="19">
        <v>-828311</v>
      </c>
    </row>
    <row r="506" spans="1:9" x14ac:dyDescent="0.35">
      <c r="A506" s="15">
        <v>499</v>
      </c>
      <c r="B506" s="16" t="s">
        <v>372</v>
      </c>
      <c r="C506" s="16" t="s">
        <v>1456</v>
      </c>
      <c r="D506" s="16" t="s">
        <v>23</v>
      </c>
      <c r="E506" s="20">
        <v>1289903678</v>
      </c>
      <c r="F506" s="19">
        <f t="shared" si="15"/>
        <v>0</v>
      </c>
      <c r="G506" s="19">
        <f t="shared" si="16"/>
        <v>0</v>
      </c>
      <c r="H506" s="19">
        <v>0</v>
      </c>
      <c r="I506" s="19">
        <v>0</v>
      </c>
    </row>
    <row r="507" spans="1:9" x14ac:dyDescent="0.35">
      <c r="A507" s="15">
        <v>500</v>
      </c>
      <c r="B507" s="16" t="s">
        <v>710</v>
      </c>
      <c r="C507" s="16" t="s">
        <v>1457</v>
      </c>
      <c r="D507" s="16" t="s">
        <v>70</v>
      </c>
      <c r="E507" s="20">
        <v>65951784</v>
      </c>
      <c r="F507" s="19">
        <f t="shared" si="15"/>
        <v>0</v>
      </c>
      <c r="G507" s="19">
        <f t="shared" si="16"/>
        <v>0</v>
      </c>
      <c r="H507" s="19">
        <v>0</v>
      </c>
      <c r="I507" s="19">
        <v>0</v>
      </c>
    </row>
    <row r="508" spans="1:9" x14ac:dyDescent="0.35">
      <c r="A508" s="15">
        <v>501</v>
      </c>
      <c r="B508" s="16" t="s">
        <v>350</v>
      </c>
      <c r="C508" s="16" t="s">
        <v>1458</v>
      </c>
      <c r="D508" s="16" t="s">
        <v>23</v>
      </c>
      <c r="E508" s="20">
        <v>249726192</v>
      </c>
      <c r="F508" s="19">
        <f t="shared" si="15"/>
        <v>0</v>
      </c>
      <c r="G508" s="19">
        <f t="shared" si="16"/>
        <v>0</v>
      </c>
      <c r="H508" s="19">
        <v>0</v>
      </c>
      <c r="I508" s="19">
        <v>0</v>
      </c>
    </row>
    <row r="509" spans="1:9" x14ac:dyDescent="0.35">
      <c r="A509" s="15">
        <v>502</v>
      </c>
      <c r="B509" s="16" t="s">
        <v>340</v>
      </c>
      <c r="C509" s="16" t="s">
        <v>1459</v>
      </c>
      <c r="D509" s="16" t="s">
        <v>23</v>
      </c>
      <c r="E509" s="20">
        <v>715406023</v>
      </c>
      <c r="F509" s="19">
        <f t="shared" si="15"/>
        <v>0</v>
      </c>
      <c r="G509" s="19">
        <f t="shared" si="16"/>
        <v>0</v>
      </c>
      <c r="H509" s="19">
        <v>0</v>
      </c>
      <c r="I509" s="19">
        <v>0</v>
      </c>
    </row>
    <row r="510" spans="1:9" x14ac:dyDescent="0.35">
      <c r="A510" s="15">
        <v>503</v>
      </c>
      <c r="B510" s="16" t="s">
        <v>520</v>
      </c>
      <c r="C510" s="16" t="s">
        <v>1460</v>
      </c>
      <c r="D510" s="16" t="s">
        <v>49</v>
      </c>
      <c r="E510" s="20">
        <v>114735603</v>
      </c>
      <c r="F510" s="19">
        <f t="shared" si="15"/>
        <v>0</v>
      </c>
      <c r="G510" s="19">
        <f t="shared" si="16"/>
        <v>0</v>
      </c>
      <c r="H510" s="19">
        <v>0</v>
      </c>
      <c r="I510" s="19">
        <v>0</v>
      </c>
    </row>
    <row r="511" spans="1:9" x14ac:dyDescent="0.35">
      <c r="A511" s="15">
        <v>504</v>
      </c>
      <c r="B511" s="16" t="s">
        <v>637</v>
      </c>
      <c r="C511" s="16" t="s">
        <v>1461</v>
      </c>
      <c r="D511" s="16" t="s">
        <v>58</v>
      </c>
      <c r="E511" s="20">
        <v>504070241</v>
      </c>
      <c r="F511" s="19">
        <f t="shared" si="15"/>
        <v>0</v>
      </c>
      <c r="G511" s="19">
        <f t="shared" si="16"/>
        <v>-1183748</v>
      </c>
      <c r="H511" s="19">
        <v>0</v>
      </c>
      <c r="I511" s="19">
        <v>-657588</v>
      </c>
    </row>
    <row r="512" spans="1:9" x14ac:dyDescent="0.35">
      <c r="A512" s="15">
        <v>505</v>
      </c>
      <c r="B512" s="16" t="s">
        <v>517</v>
      </c>
      <c r="C512" s="16" t="s">
        <v>1462</v>
      </c>
      <c r="D512" s="16" t="s">
        <v>48</v>
      </c>
      <c r="E512" s="20">
        <v>33924616</v>
      </c>
      <c r="F512" s="19">
        <f t="shared" si="15"/>
        <v>0</v>
      </c>
      <c r="G512" s="19">
        <f t="shared" si="16"/>
        <v>0</v>
      </c>
      <c r="H512" s="19">
        <v>0</v>
      </c>
      <c r="I512" s="19">
        <v>0</v>
      </c>
    </row>
    <row r="513" spans="1:9" x14ac:dyDescent="0.35">
      <c r="A513" s="15">
        <v>506</v>
      </c>
      <c r="B513" s="16" t="s">
        <v>942</v>
      </c>
      <c r="C513" s="16" t="s">
        <v>1463</v>
      </c>
      <c r="D513" s="16" t="s">
        <v>102</v>
      </c>
      <c r="E513" s="20">
        <v>83509524</v>
      </c>
      <c r="F513" s="19">
        <f t="shared" si="15"/>
        <v>-3330491</v>
      </c>
      <c r="G513" s="19">
        <f t="shared" si="16"/>
        <v>0</v>
      </c>
      <c r="H513" s="19">
        <v>0</v>
      </c>
      <c r="I513" s="19">
        <v>0</v>
      </c>
    </row>
    <row r="514" spans="1:9" x14ac:dyDescent="0.35">
      <c r="A514" s="15">
        <v>507</v>
      </c>
      <c r="B514" s="16" t="s">
        <v>132</v>
      </c>
      <c r="C514" s="16" t="s">
        <v>1464</v>
      </c>
      <c r="D514" s="16" t="s">
        <v>9</v>
      </c>
      <c r="E514" s="20">
        <v>68801483</v>
      </c>
      <c r="F514" s="19">
        <f t="shared" si="15"/>
        <v>0</v>
      </c>
      <c r="G514" s="19">
        <f t="shared" si="16"/>
        <v>0</v>
      </c>
      <c r="H514" s="19">
        <v>0</v>
      </c>
      <c r="I514" s="19">
        <v>0</v>
      </c>
    </row>
    <row r="515" spans="1:9" x14ac:dyDescent="0.35">
      <c r="A515" s="15">
        <v>508</v>
      </c>
      <c r="B515" s="16" t="s">
        <v>391</v>
      </c>
      <c r="C515" s="16" t="s">
        <v>1465</v>
      </c>
      <c r="D515" s="16" t="s">
        <v>26</v>
      </c>
      <c r="E515" s="20">
        <v>471268058</v>
      </c>
      <c r="F515" s="19">
        <f t="shared" si="15"/>
        <v>0</v>
      </c>
      <c r="G515" s="19">
        <f t="shared" si="16"/>
        <v>-2178147</v>
      </c>
      <c r="H515" s="19">
        <v>0</v>
      </c>
      <c r="I515" s="19">
        <v>0</v>
      </c>
    </row>
    <row r="516" spans="1:9" x14ac:dyDescent="0.35">
      <c r="A516" s="15">
        <v>509</v>
      </c>
      <c r="B516" s="16" t="s">
        <v>721</v>
      </c>
      <c r="C516" s="16" t="s">
        <v>1466</v>
      </c>
      <c r="D516" s="16" t="s">
        <v>72</v>
      </c>
      <c r="E516" s="20">
        <v>113321876</v>
      </c>
      <c r="F516" s="19">
        <f t="shared" si="15"/>
        <v>0</v>
      </c>
      <c r="G516" s="19">
        <f t="shared" si="16"/>
        <v>0</v>
      </c>
      <c r="H516" s="19">
        <v>0</v>
      </c>
      <c r="I516" s="19">
        <v>0</v>
      </c>
    </row>
    <row r="517" spans="1:9" x14ac:dyDescent="0.35">
      <c r="A517" s="15">
        <v>510</v>
      </c>
      <c r="B517" s="16" t="s">
        <v>502</v>
      </c>
      <c r="C517" s="16" t="s">
        <v>1467</v>
      </c>
      <c r="D517" s="16" t="s">
        <v>47</v>
      </c>
      <c r="E517" s="20">
        <v>126462509</v>
      </c>
      <c r="F517" s="19">
        <f t="shared" si="15"/>
        <v>0</v>
      </c>
      <c r="G517" s="19">
        <f t="shared" si="16"/>
        <v>-3208117</v>
      </c>
      <c r="H517" s="19">
        <v>0</v>
      </c>
      <c r="I517" s="19">
        <v>0</v>
      </c>
    </row>
    <row r="518" spans="1:9" x14ac:dyDescent="0.35">
      <c r="A518" s="15">
        <v>511</v>
      </c>
      <c r="B518" s="16" t="s">
        <v>511</v>
      </c>
      <c r="C518" s="16" t="s">
        <v>1468</v>
      </c>
      <c r="D518" s="16" t="s">
        <v>47</v>
      </c>
      <c r="E518" s="20">
        <v>15220443</v>
      </c>
      <c r="F518" s="19">
        <f t="shared" si="15"/>
        <v>0</v>
      </c>
      <c r="G518" s="19">
        <f t="shared" si="16"/>
        <v>0</v>
      </c>
      <c r="H518" s="19">
        <v>0</v>
      </c>
      <c r="I518" s="19">
        <v>0</v>
      </c>
    </row>
    <row r="519" spans="1:9" x14ac:dyDescent="0.35">
      <c r="A519" s="15">
        <v>512</v>
      </c>
      <c r="B519" s="16" t="s">
        <v>700</v>
      </c>
      <c r="C519" s="16" t="s">
        <v>1469</v>
      </c>
      <c r="D519" s="16" t="s">
        <v>66</v>
      </c>
      <c r="E519" s="20">
        <v>168912685</v>
      </c>
      <c r="F519" s="19">
        <f t="shared" si="15"/>
        <v>0</v>
      </c>
      <c r="G519" s="19">
        <f t="shared" si="16"/>
        <v>0</v>
      </c>
      <c r="H519" s="19">
        <v>0</v>
      </c>
      <c r="I519" s="19">
        <v>0</v>
      </c>
    </row>
    <row r="520" spans="1:9" x14ac:dyDescent="0.35">
      <c r="A520" s="15">
        <v>513</v>
      </c>
      <c r="B520" s="16" t="s">
        <v>633</v>
      </c>
      <c r="C520" s="16" t="s">
        <v>1470</v>
      </c>
      <c r="D520" s="16" t="s">
        <v>57</v>
      </c>
      <c r="E520" s="20">
        <v>74961151</v>
      </c>
      <c r="F520" s="19">
        <f t="shared" ref="F520:F583" si="17">-VLOOKUP(B520,GenAuth,6,FALSE)</f>
        <v>0</v>
      </c>
      <c r="G520" s="19">
        <f t="shared" ref="G520:G583" si="18">VLOOKUP(B520,EZA,9,FALSE)</f>
        <v>0</v>
      </c>
      <c r="H520" s="19">
        <v>0</v>
      </c>
      <c r="I520" s="19">
        <v>0</v>
      </c>
    </row>
    <row r="521" spans="1:9" x14ac:dyDescent="0.35">
      <c r="A521" s="15">
        <v>514</v>
      </c>
      <c r="B521" s="16" t="s">
        <v>778</v>
      </c>
      <c r="C521" s="16" t="s">
        <v>1471</v>
      </c>
      <c r="D521" s="16" t="s">
        <v>67</v>
      </c>
      <c r="E521" s="20">
        <v>174221320</v>
      </c>
      <c r="F521" s="19">
        <f t="shared" si="17"/>
        <v>0</v>
      </c>
      <c r="G521" s="19">
        <f t="shared" si="18"/>
        <v>0</v>
      </c>
      <c r="H521" s="19">
        <v>0</v>
      </c>
      <c r="I521" s="19">
        <v>0</v>
      </c>
    </row>
    <row r="522" spans="1:9" x14ac:dyDescent="0.35">
      <c r="A522" s="15">
        <v>515</v>
      </c>
      <c r="B522" s="16" t="s">
        <v>950</v>
      </c>
      <c r="C522" s="16" t="s">
        <v>1472</v>
      </c>
      <c r="D522" s="16" t="s">
        <v>103</v>
      </c>
      <c r="E522" s="20">
        <v>56472322</v>
      </c>
      <c r="F522" s="19">
        <f t="shared" si="17"/>
        <v>0</v>
      </c>
      <c r="G522" s="19">
        <f t="shared" si="18"/>
        <v>0</v>
      </c>
      <c r="H522" s="19">
        <v>0</v>
      </c>
      <c r="I522" s="19">
        <v>0</v>
      </c>
    </row>
    <row r="523" spans="1:9" x14ac:dyDescent="0.35">
      <c r="A523" s="15">
        <v>516</v>
      </c>
      <c r="B523" s="16" t="s">
        <v>514</v>
      </c>
      <c r="C523" s="16" t="s">
        <v>1473</v>
      </c>
      <c r="D523" s="16" t="s">
        <v>48</v>
      </c>
      <c r="E523" s="20">
        <v>121482854</v>
      </c>
      <c r="F523" s="19">
        <f t="shared" si="17"/>
        <v>0</v>
      </c>
      <c r="G523" s="19">
        <f t="shared" si="18"/>
        <v>0</v>
      </c>
      <c r="H523" s="19">
        <v>0</v>
      </c>
      <c r="I523" s="19">
        <v>0</v>
      </c>
    </row>
    <row r="524" spans="1:9" x14ac:dyDescent="0.35">
      <c r="A524" s="15">
        <v>517</v>
      </c>
      <c r="B524" s="16" t="s">
        <v>607</v>
      </c>
      <c r="C524" s="16" t="s">
        <v>1474</v>
      </c>
      <c r="D524" s="16" t="s">
        <v>54</v>
      </c>
      <c r="E524" s="20">
        <v>244370044</v>
      </c>
      <c r="F524" s="19">
        <f t="shared" si="17"/>
        <v>0</v>
      </c>
      <c r="G524" s="19">
        <f t="shared" si="18"/>
        <v>-22784279</v>
      </c>
      <c r="H524" s="19">
        <v>0</v>
      </c>
      <c r="I524" s="19">
        <v>0</v>
      </c>
    </row>
    <row r="525" spans="1:9" x14ac:dyDescent="0.35">
      <c r="A525" s="15">
        <v>518</v>
      </c>
      <c r="B525" s="16" t="s">
        <v>380</v>
      </c>
      <c r="C525" s="16" t="s">
        <v>1475</v>
      </c>
      <c r="D525" s="16" t="s">
        <v>23</v>
      </c>
      <c r="E525" s="20">
        <v>5754006515</v>
      </c>
      <c r="F525" s="19">
        <f t="shared" si="17"/>
        <v>0</v>
      </c>
      <c r="G525" s="19">
        <f t="shared" si="18"/>
        <v>0</v>
      </c>
      <c r="H525" s="19">
        <v>0</v>
      </c>
      <c r="I525" s="19">
        <v>0</v>
      </c>
    </row>
    <row r="526" spans="1:9" x14ac:dyDescent="0.35">
      <c r="A526" s="15">
        <v>519</v>
      </c>
      <c r="B526" s="16" t="s">
        <v>515</v>
      </c>
      <c r="C526" s="16" t="s">
        <v>1476</v>
      </c>
      <c r="D526" s="16" t="s">
        <v>48</v>
      </c>
      <c r="E526" s="20">
        <v>82337841</v>
      </c>
      <c r="F526" s="19">
        <f t="shared" si="17"/>
        <v>0</v>
      </c>
      <c r="G526" s="19">
        <f t="shared" si="18"/>
        <v>0</v>
      </c>
      <c r="H526" s="19">
        <v>0</v>
      </c>
      <c r="I526" s="19">
        <v>0</v>
      </c>
    </row>
    <row r="527" spans="1:9" x14ac:dyDescent="0.35">
      <c r="A527" s="15">
        <v>520</v>
      </c>
      <c r="B527" s="16" t="s">
        <v>870</v>
      </c>
      <c r="C527" s="16" t="s">
        <v>1477</v>
      </c>
      <c r="D527" s="16" t="s">
        <v>93</v>
      </c>
      <c r="E527" s="20">
        <v>66680695</v>
      </c>
      <c r="F527" s="19">
        <f t="shared" si="17"/>
        <v>0</v>
      </c>
      <c r="G527" s="19">
        <f t="shared" si="18"/>
        <v>0</v>
      </c>
      <c r="H527" s="19">
        <v>0</v>
      </c>
      <c r="I527" s="19">
        <v>0</v>
      </c>
    </row>
    <row r="528" spans="1:9" x14ac:dyDescent="0.35">
      <c r="A528" s="15">
        <v>521</v>
      </c>
      <c r="B528" s="16" t="s">
        <v>616</v>
      </c>
      <c r="C528" s="16" t="s">
        <v>1478</v>
      </c>
      <c r="D528" s="16" t="s">
        <v>55</v>
      </c>
      <c r="E528" s="20">
        <v>148120431</v>
      </c>
      <c r="F528" s="19">
        <f t="shared" si="17"/>
        <v>0</v>
      </c>
      <c r="G528" s="19">
        <f t="shared" si="18"/>
        <v>0</v>
      </c>
      <c r="H528" s="19">
        <v>0</v>
      </c>
      <c r="I528" s="19">
        <v>0</v>
      </c>
    </row>
    <row r="529" spans="1:9" x14ac:dyDescent="0.35">
      <c r="A529" s="15">
        <v>522</v>
      </c>
      <c r="B529" s="16" t="s">
        <v>359</v>
      </c>
      <c r="C529" s="16" t="s">
        <v>1479</v>
      </c>
      <c r="D529" s="16" t="s">
        <v>23</v>
      </c>
      <c r="E529" s="20">
        <v>671544202</v>
      </c>
      <c r="F529" s="19">
        <f t="shared" si="17"/>
        <v>0</v>
      </c>
      <c r="G529" s="19">
        <f t="shared" si="18"/>
        <v>0</v>
      </c>
      <c r="H529" s="19">
        <v>0</v>
      </c>
      <c r="I529" s="19">
        <v>0</v>
      </c>
    </row>
    <row r="530" spans="1:9" x14ac:dyDescent="0.35">
      <c r="A530" s="15">
        <v>523</v>
      </c>
      <c r="B530" s="16" t="s">
        <v>336</v>
      </c>
      <c r="C530" s="16" t="s">
        <v>1480</v>
      </c>
      <c r="D530" s="16" t="s">
        <v>22</v>
      </c>
      <c r="E530" s="20">
        <v>130802545</v>
      </c>
      <c r="F530" s="19">
        <f t="shared" si="17"/>
        <v>0</v>
      </c>
      <c r="G530" s="19">
        <f t="shared" si="18"/>
        <v>0</v>
      </c>
      <c r="H530" s="19">
        <v>0</v>
      </c>
      <c r="I530" s="19">
        <v>0</v>
      </c>
    </row>
    <row r="531" spans="1:9" x14ac:dyDescent="0.35">
      <c r="A531" s="15">
        <v>524</v>
      </c>
      <c r="B531" s="16" t="s">
        <v>382</v>
      </c>
      <c r="C531" s="16" t="s">
        <v>1481</v>
      </c>
      <c r="D531" s="16" t="s">
        <v>24</v>
      </c>
      <c r="E531" s="20">
        <v>107311480</v>
      </c>
      <c r="F531" s="19">
        <f t="shared" si="17"/>
        <v>0</v>
      </c>
      <c r="G531" s="19">
        <f t="shared" si="18"/>
        <v>0</v>
      </c>
      <c r="H531" s="19">
        <v>0</v>
      </c>
      <c r="I531" s="19">
        <v>0</v>
      </c>
    </row>
    <row r="532" spans="1:9" x14ac:dyDescent="0.35">
      <c r="A532" s="15">
        <v>525</v>
      </c>
      <c r="B532" s="16" t="s">
        <v>455</v>
      </c>
      <c r="C532" s="16" t="s">
        <v>1482</v>
      </c>
      <c r="D532" s="16" t="s">
        <v>39</v>
      </c>
      <c r="E532" s="20">
        <v>93020765</v>
      </c>
      <c r="F532" s="19">
        <f t="shared" si="17"/>
        <v>0</v>
      </c>
      <c r="G532" s="19">
        <f t="shared" si="18"/>
        <v>0</v>
      </c>
      <c r="H532" s="19">
        <v>0</v>
      </c>
      <c r="I532" s="19">
        <v>0</v>
      </c>
    </row>
    <row r="533" spans="1:9" x14ac:dyDescent="0.35">
      <c r="A533" s="15">
        <v>526</v>
      </c>
      <c r="B533" s="16" t="s">
        <v>451</v>
      </c>
      <c r="C533" s="16" t="s">
        <v>1483</v>
      </c>
      <c r="D533" s="16" t="s">
        <v>39</v>
      </c>
      <c r="E533" s="20">
        <v>133214049</v>
      </c>
      <c r="F533" s="19">
        <f t="shared" si="17"/>
        <v>0</v>
      </c>
      <c r="G533" s="19">
        <f t="shared" si="18"/>
        <v>0</v>
      </c>
      <c r="H533" s="19">
        <v>0</v>
      </c>
      <c r="I533" s="19">
        <v>0</v>
      </c>
    </row>
    <row r="534" spans="1:9" x14ac:dyDescent="0.35">
      <c r="A534" s="15">
        <v>527</v>
      </c>
      <c r="B534" s="16" t="s">
        <v>508</v>
      </c>
      <c r="C534" s="16" t="s">
        <v>1484</v>
      </c>
      <c r="D534" s="16" t="s">
        <v>47</v>
      </c>
      <c r="E534" s="20">
        <v>318494851</v>
      </c>
      <c r="F534" s="19">
        <f t="shared" si="17"/>
        <v>0</v>
      </c>
      <c r="G534" s="19">
        <f t="shared" si="18"/>
        <v>0</v>
      </c>
      <c r="H534" s="19">
        <v>0</v>
      </c>
      <c r="I534" s="19">
        <v>0</v>
      </c>
    </row>
    <row r="535" spans="1:9" x14ac:dyDescent="0.35">
      <c r="A535" s="15">
        <v>528</v>
      </c>
      <c r="B535" s="16" t="s">
        <v>476</v>
      </c>
      <c r="C535" s="16" t="s">
        <v>1485</v>
      </c>
      <c r="D535" s="16" t="s">
        <v>42</v>
      </c>
      <c r="E535" s="20">
        <v>28573764</v>
      </c>
      <c r="F535" s="19">
        <f t="shared" si="17"/>
        <v>0</v>
      </c>
      <c r="G535" s="19">
        <f t="shared" si="18"/>
        <v>0</v>
      </c>
      <c r="H535" s="19">
        <v>0</v>
      </c>
      <c r="I535" s="19">
        <v>0</v>
      </c>
    </row>
    <row r="536" spans="1:9" x14ac:dyDescent="0.35">
      <c r="A536" s="15">
        <v>529</v>
      </c>
      <c r="B536" s="16" t="s">
        <v>924</v>
      </c>
      <c r="C536" s="16" t="s">
        <v>1486</v>
      </c>
      <c r="D536" s="16" t="s">
        <v>100</v>
      </c>
      <c r="E536" s="20">
        <v>2655496358</v>
      </c>
      <c r="F536" s="19">
        <f t="shared" si="17"/>
        <v>0</v>
      </c>
      <c r="G536" s="19">
        <f t="shared" si="18"/>
        <v>0</v>
      </c>
      <c r="H536" s="19">
        <v>0</v>
      </c>
      <c r="I536" s="19">
        <v>0</v>
      </c>
    </row>
    <row r="537" spans="1:9" x14ac:dyDescent="0.35">
      <c r="A537" s="15">
        <v>530</v>
      </c>
      <c r="B537" s="16" t="s">
        <v>362</v>
      </c>
      <c r="C537" s="16" t="s">
        <v>1487</v>
      </c>
      <c r="D537" s="16" t="s">
        <v>23</v>
      </c>
      <c r="E537" s="20">
        <v>353326094</v>
      </c>
      <c r="F537" s="19">
        <f t="shared" si="17"/>
        <v>0</v>
      </c>
      <c r="G537" s="19">
        <f t="shared" si="18"/>
        <v>0</v>
      </c>
      <c r="H537" s="19">
        <v>0</v>
      </c>
      <c r="I537" s="19">
        <v>0</v>
      </c>
    </row>
    <row r="538" spans="1:9" x14ac:dyDescent="0.35">
      <c r="A538" s="15">
        <v>531</v>
      </c>
      <c r="B538" s="16" t="s">
        <v>941</v>
      </c>
      <c r="C538" s="16" t="s">
        <v>1488</v>
      </c>
      <c r="D538" s="16" t="s">
        <v>102</v>
      </c>
      <c r="E538" s="20">
        <v>742283280</v>
      </c>
      <c r="F538" s="19">
        <f t="shared" si="17"/>
        <v>-440736</v>
      </c>
      <c r="G538" s="19">
        <f t="shared" si="18"/>
        <v>0</v>
      </c>
      <c r="H538" s="19">
        <v>0</v>
      </c>
      <c r="I538" s="19">
        <v>0</v>
      </c>
    </row>
    <row r="539" spans="1:9" x14ac:dyDescent="0.35">
      <c r="A539" s="15">
        <v>532</v>
      </c>
      <c r="B539" s="16" t="s">
        <v>748</v>
      </c>
      <c r="C539" s="16" t="s">
        <v>1489</v>
      </c>
      <c r="D539" s="16" t="s">
        <v>74</v>
      </c>
      <c r="E539" s="20">
        <v>35253887</v>
      </c>
      <c r="F539" s="19">
        <f t="shared" si="17"/>
        <v>0</v>
      </c>
      <c r="G539" s="19">
        <f t="shared" si="18"/>
        <v>0</v>
      </c>
      <c r="H539" s="19">
        <v>0</v>
      </c>
      <c r="I539" s="19">
        <v>0</v>
      </c>
    </row>
    <row r="540" spans="1:9" x14ac:dyDescent="0.35">
      <c r="A540" s="15">
        <v>533</v>
      </c>
      <c r="B540" s="16" t="s">
        <v>802</v>
      </c>
      <c r="C540" s="16" t="s">
        <v>1490</v>
      </c>
      <c r="D540" s="16" t="s">
        <v>83</v>
      </c>
      <c r="E540" s="20">
        <v>4667036</v>
      </c>
      <c r="F540" s="19">
        <f t="shared" si="17"/>
        <v>0</v>
      </c>
      <c r="G540" s="19">
        <f t="shared" si="18"/>
        <v>0</v>
      </c>
      <c r="H540" s="19">
        <v>0</v>
      </c>
      <c r="I540" s="19">
        <v>0</v>
      </c>
    </row>
    <row r="541" spans="1:9" x14ac:dyDescent="0.35">
      <c r="A541" s="15">
        <v>534</v>
      </c>
      <c r="B541" s="16" t="s">
        <v>718</v>
      </c>
      <c r="C541" s="16" t="s">
        <v>1491</v>
      </c>
      <c r="D541" s="16" t="s">
        <v>72</v>
      </c>
      <c r="E541" s="20">
        <v>40461667</v>
      </c>
      <c r="F541" s="19">
        <f t="shared" si="17"/>
        <v>0</v>
      </c>
      <c r="G541" s="19">
        <f t="shared" si="18"/>
        <v>-1513025</v>
      </c>
      <c r="H541" s="19">
        <v>0</v>
      </c>
      <c r="I541" s="19">
        <v>0</v>
      </c>
    </row>
    <row r="542" spans="1:9" x14ac:dyDescent="0.35">
      <c r="A542" s="15">
        <v>535</v>
      </c>
      <c r="B542" s="16" t="s">
        <v>492</v>
      </c>
      <c r="C542" s="16" t="s">
        <v>1492</v>
      </c>
      <c r="D542" s="16" t="s">
        <v>45</v>
      </c>
      <c r="E542" s="20">
        <v>78318470</v>
      </c>
      <c r="F542" s="19">
        <f t="shared" si="17"/>
        <v>-270</v>
      </c>
      <c r="G542" s="19">
        <f t="shared" si="18"/>
        <v>0</v>
      </c>
      <c r="H542" s="19">
        <v>0</v>
      </c>
      <c r="I542" s="19">
        <v>0</v>
      </c>
    </row>
    <row r="543" spans="1:9" x14ac:dyDescent="0.35">
      <c r="A543" s="15">
        <v>536</v>
      </c>
      <c r="B543" s="16" t="s">
        <v>801</v>
      </c>
      <c r="C543" s="16" t="s">
        <v>1493</v>
      </c>
      <c r="D543" s="16" t="s">
        <v>83</v>
      </c>
      <c r="E543" s="20">
        <v>73286776</v>
      </c>
      <c r="F543" s="19">
        <f t="shared" si="17"/>
        <v>0</v>
      </c>
      <c r="G543" s="19">
        <f t="shared" si="18"/>
        <v>0</v>
      </c>
      <c r="H543" s="19">
        <v>0</v>
      </c>
      <c r="I543" s="19">
        <v>-1647550</v>
      </c>
    </row>
    <row r="544" spans="1:9" x14ac:dyDescent="0.35">
      <c r="A544" s="15">
        <v>537</v>
      </c>
      <c r="B544" s="16" t="s">
        <v>835</v>
      </c>
      <c r="C544" s="16" t="s">
        <v>1494</v>
      </c>
      <c r="D544" s="16" t="s">
        <v>90</v>
      </c>
      <c r="E544" s="20">
        <v>49609708</v>
      </c>
      <c r="F544" s="19">
        <f t="shared" si="17"/>
        <v>0</v>
      </c>
      <c r="G544" s="19">
        <f t="shared" si="18"/>
        <v>-1330904</v>
      </c>
      <c r="H544" s="19">
        <v>0</v>
      </c>
      <c r="I544" s="19">
        <v>0</v>
      </c>
    </row>
    <row r="545" spans="1:9" x14ac:dyDescent="0.35">
      <c r="A545" s="15">
        <v>538</v>
      </c>
      <c r="B545" s="16" t="s">
        <v>364</v>
      </c>
      <c r="C545" s="16" t="s">
        <v>1495</v>
      </c>
      <c r="D545" s="16" t="s">
        <v>23</v>
      </c>
      <c r="E545" s="20">
        <v>920406330</v>
      </c>
      <c r="F545" s="19">
        <f t="shared" si="17"/>
        <v>0</v>
      </c>
      <c r="G545" s="19">
        <f t="shared" si="18"/>
        <v>0</v>
      </c>
      <c r="H545" s="19">
        <v>0</v>
      </c>
      <c r="I545" s="19">
        <v>0</v>
      </c>
    </row>
    <row r="546" spans="1:9" x14ac:dyDescent="0.35">
      <c r="A546" s="15">
        <v>539</v>
      </c>
      <c r="B546" s="16" t="s">
        <v>175</v>
      </c>
      <c r="C546" s="16" t="s">
        <v>1496</v>
      </c>
      <c r="D546" s="16" t="s">
        <v>16</v>
      </c>
      <c r="E546" s="20">
        <v>41997915</v>
      </c>
      <c r="F546" s="19">
        <f t="shared" si="17"/>
        <v>0</v>
      </c>
      <c r="G546" s="19">
        <f t="shared" si="18"/>
        <v>0</v>
      </c>
      <c r="H546" s="19">
        <v>0</v>
      </c>
      <c r="I546" s="19">
        <v>0</v>
      </c>
    </row>
    <row r="547" spans="1:9" x14ac:dyDescent="0.35">
      <c r="A547" s="15">
        <v>540</v>
      </c>
      <c r="B547" s="16" t="s">
        <v>571</v>
      </c>
      <c r="C547" s="16" t="s">
        <v>1497</v>
      </c>
      <c r="D547" s="16" t="s">
        <v>51</v>
      </c>
      <c r="E547" s="20">
        <v>173888470</v>
      </c>
      <c r="F547" s="19">
        <f t="shared" si="17"/>
        <v>0</v>
      </c>
      <c r="G547" s="19">
        <f t="shared" si="18"/>
        <v>0</v>
      </c>
      <c r="H547" s="19">
        <v>0</v>
      </c>
      <c r="I547" s="19">
        <v>0</v>
      </c>
    </row>
    <row r="548" spans="1:9" x14ac:dyDescent="0.35">
      <c r="A548" s="15">
        <v>541</v>
      </c>
      <c r="B548" s="16" t="s">
        <v>143</v>
      </c>
      <c r="C548" s="16" t="s">
        <v>1498</v>
      </c>
      <c r="D548" s="16" t="s">
        <v>11</v>
      </c>
      <c r="E548" s="20">
        <v>124063838</v>
      </c>
      <c r="F548" s="19">
        <f t="shared" si="17"/>
        <v>0</v>
      </c>
      <c r="G548" s="19">
        <f t="shared" si="18"/>
        <v>0</v>
      </c>
      <c r="H548" s="19">
        <v>0</v>
      </c>
      <c r="I548" s="19">
        <v>0</v>
      </c>
    </row>
    <row r="549" spans="1:9" x14ac:dyDescent="0.35">
      <c r="A549" s="15">
        <v>542</v>
      </c>
      <c r="B549" s="16" t="s">
        <v>884</v>
      </c>
      <c r="C549" s="16" t="s">
        <v>1499</v>
      </c>
      <c r="D549" s="16" t="s">
        <v>97</v>
      </c>
      <c r="E549" s="20">
        <v>13454722</v>
      </c>
      <c r="F549" s="19">
        <f t="shared" si="17"/>
        <v>0</v>
      </c>
      <c r="G549" s="19">
        <f t="shared" si="18"/>
        <v>0</v>
      </c>
      <c r="H549" s="19">
        <v>0</v>
      </c>
      <c r="I549" s="19">
        <v>0</v>
      </c>
    </row>
    <row r="550" spans="1:9" x14ac:dyDescent="0.35">
      <c r="A550" s="15">
        <v>543</v>
      </c>
      <c r="B550" s="16" t="s">
        <v>407</v>
      </c>
      <c r="C550" s="16" t="s">
        <v>1500</v>
      </c>
      <c r="D550" s="16" t="s">
        <v>29</v>
      </c>
      <c r="E550" s="20">
        <v>36477462</v>
      </c>
      <c r="F550" s="19">
        <f t="shared" si="17"/>
        <v>0</v>
      </c>
      <c r="G550" s="19">
        <f t="shared" si="18"/>
        <v>0</v>
      </c>
      <c r="H550" s="19">
        <v>0</v>
      </c>
      <c r="I550" s="19">
        <v>0</v>
      </c>
    </row>
    <row r="551" spans="1:9" x14ac:dyDescent="0.35">
      <c r="A551" s="15">
        <v>544</v>
      </c>
      <c r="B551" s="16" t="s">
        <v>684</v>
      </c>
      <c r="C551" s="16" t="s">
        <v>1501</v>
      </c>
      <c r="D551" s="16" t="s">
        <v>64</v>
      </c>
      <c r="E551" s="20">
        <v>363017094</v>
      </c>
      <c r="F551" s="19">
        <f t="shared" si="17"/>
        <v>0</v>
      </c>
      <c r="G551" s="19">
        <f t="shared" si="18"/>
        <v>0</v>
      </c>
      <c r="H551" s="19">
        <v>0</v>
      </c>
      <c r="I551" s="19">
        <v>0</v>
      </c>
    </row>
    <row r="552" spans="1:9" x14ac:dyDescent="0.35">
      <c r="A552" s="15">
        <v>545</v>
      </c>
      <c r="B552" s="16" t="s">
        <v>440</v>
      </c>
      <c r="C552" s="16" t="s">
        <v>1502</v>
      </c>
      <c r="D552" s="16" t="s">
        <v>37</v>
      </c>
      <c r="E552" s="20">
        <v>151314142</v>
      </c>
      <c r="F552" s="19">
        <f t="shared" si="17"/>
        <v>-36346</v>
      </c>
      <c r="G552" s="19">
        <f t="shared" si="18"/>
        <v>0</v>
      </c>
      <c r="H552" s="19">
        <v>0</v>
      </c>
      <c r="I552" s="19">
        <v>0</v>
      </c>
    </row>
    <row r="553" spans="1:9" x14ac:dyDescent="0.35">
      <c r="A553" s="15">
        <v>546</v>
      </c>
      <c r="B553" s="16" t="s">
        <v>415</v>
      </c>
      <c r="C553" s="16" t="s">
        <v>1503</v>
      </c>
      <c r="D553" s="16" t="s">
        <v>32</v>
      </c>
      <c r="E553" s="20">
        <v>75275059</v>
      </c>
      <c r="F553" s="19">
        <f t="shared" si="17"/>
        <v>0</v>
      </c>
      <c r="G553" s="19">
        <f t="shared" si="18"/>
        <v>0</v>
      </c>
      <c r="H553" s="19">
        <v>0</v>
      </c>
      <c r="I553" s="19">
        <v>0</v>
      </c>
    </row>
    <row r="554" spans="1:9" x14ac:dyDescent="0.35">
      <c r="A554" s="15">
        <v>547</v>
      </c>
      <c r="B554" s="16" t="s">
        <v>811</v>
      </c>
      <c r="C554" s="16" t="s">
        <v>1504</v>
      </c>
      <c r="D554" s="16" t="s">
        <v>85</v>
      </c>
      <c r="E554" s="20">
        <v>87902212</v>
      </c>
      <c r="F554" s="19">
        <f t="shared" si="17"/>
        <v>0</v>
      </c>
      <c r="G554" s="19">
        <f t="shared" si="18"/>
        <v>0</v>
      </c>
      <c r="H554" s="19">
        <v>0</v>
      </c>
      <c r="I554" s="19">
        <v>0</v>
      </c>
    </row>
    <row r="555" spans="1:9" x14ac:dyDescent="0.35">
      <c r="A555" s="15">
        <v>548</v>
      </c>
      <c r="B555" s="16" t="s">
        <v>940</v>
      </c>
      <c r="C555" s="16" t="s">
        <v>1505</v>
      </c>
      <c r="D555" s="16" t="s">
        <v>102</v>
      </c>
      <c r="E555" s="20">
        <v>2247891213</v>
      </c>
      <c r="F555" s="19">
        <f t="shared" si="17"/>
        <v>-1507824</v>
      </c>
      <c r="G555" s="19">
        <f t="shared" si="18"/>
        <v>0</v>
      </c>
      <c r="H555" s="19">
        <v>0</v>
      </c>
      <c r="I555" s="19">
        <v>0</v>
      </c>
    </row>
    <row r="556" spans="1:9" x14ac:dyDescent="0.35">
      <c r="A556" s="15">
        <v>549</v>
      </c>
      <c r="B556" s="16" t="s">
        <v>417</v>
      </c>
      <c r="C556" s="16" t="s">
        <v>1506</v>
      </c>
      <c r="D556" s="16" t="s">
        <v>32</v>
      </c>
      <c r="E556" s="20">
        <v>64286937</v>
      </c>
      <c r="F556" s="19">
        <f t="shared" si="17"/>
        <v>0</v>
      </c>
      <c r="G556" s="19">
        <f t="shared" si="18"/>
        <v>0</v>
      </c>
      <c r="H556" s="19">
        <v>0</v>
      </c>
      <c r="I556" s="19">
        <v>0</v>
      </c>
    </row>
    <row r="557" spans="1:9" x14ac:dyDescent="0.35">
      <c r="A557" s="15">
        <v>550</v>
      </c>
      <c r="B557" s="16" t="s">
        <v>833</v>
      </c>
      <c r="C557" s="16" t="s">
        <v>1507</v>
      </c>
      <c r="D557" s="16" t="s">
        <v>90</v>
      </c>
      <c r="E557" s="20">
        <v>109902308</v>
      </c>
      <c r="F557" s="19">
        <f t="shared" si="17"/>
        <v>0</v>
      </c>
      <c r="G557" s="19">
        <f t="shared" si="18"/>
        <v>0</v>
      </c>
      <c r="H557" s="19">
        <v>0</v>
      </c>
      <c r="I557" s="19">
        <v>0</v>
      </c>
    </row>
    <row r="558" spans="1:9" x14ac:dyDescent="0.35">
      <c r="A558" s="15">
        <v>551</v>
      </c>
      <c r="B558" s="16" t="s">
        <v>665</v>
      </c>
      <c r="C558" s="16" t="s">
        <v>1508</v>
      </c>
      <c r="D558" s="16" t="s">
        <v>61</v>
      </c>
      <c r="E558" s="20">
        <v>87974186</v>
      </c>
      <c r="F558" s="19">
        <f t="shared" si="17"/>
        <v>0</v>
      </c>
      <c r="G558" s="19">
        <f t="shared" si="18"/>
        <v>0</v>
      </c>
      <c r="H558" s="19">
        <v>0</v>
      </c>
      <c r="I558" s="19">
        <v>0</v>
      </c>
    </row>
    <row r="559" spans="1:9" x14ac:dyDescent="0.35">
      <c r="A559" s="15">
        <v>552</v>
      </c>
      <c r="B559" s="16" t="s">
        <v>361</v>
      </c>
      <c r="C559" s="16" t="s">
        <v>1509</v>
      </c>
      <c r="D559" s="16" t="s">
        <v>23</v>
      </c>
      <c r="E559" s="20">
        <v>779140316</v>
      </c>
      <c r="F559" s="19">
        <f t="shared" si="17"/>
        <v>0</v>
      </c>
      <c r="G559" s="19">
        <f t="shared" si="18"/>
        <v>0</v>
      </c>
      <c r="H559" s="19">
        <v>0</v>
      </c>
      <c r="I559" s="19">
        <v>0</v>
      </c>
    </row>
    <row r="560" spans="1:9" x14ac:dyDescent="0.35">
      <c r="A560" s="15">
        <v>553</v>
      </c>
      <c r="B560" s="16" t="s">
        <v>797</v>
      </c>
      <c r="C560" s="16" t="s">
        <v>1510</v>
      </c>
      <c r="D560" s="16" t="s">
        <v>83</v>
      </c>
      <c r="E560" s="20">
        <v>106582858</v>
      </c>
      <c r="F560" s="19">
        <f t="shared" si="17"/>
        <v>0</v>
      </c>
      <c r="G560" s="19">
        <f t="shared" si="18"/>
        <v>0</v>
      </c>
      <c r="H560" s="19">
        <v>0</v>
      </c>
      <c r="I560" s="19">
        <v>-728350</v>
      </c>
    </row>
    <row r="561" spans="1:9" x14ac:dyDescent="0.35">
      <c r="A561" s="15">
        <v>554</v>
      </c>
      <c r="B561" s="16" t="s">
        <v>702</v>
      </c>
      <c r="C561" s="16" t="s">
        <v>1511</v>
      </c>
      <c r="D561" s="16" t="s">
        <v>67</v>
      </c>
      <c r="E561" s="20">
        <v>164057160</v>
      </c>
      <c r="F561" s="19">
        <f t="shared" si="17"/>
        <v>0</v>
      </c>
      <c r="G561" s="19">
        <f t="shared" si="18"/>
        <v>0</v>
      </c>
      <c r="H561" s="19">
        <v>0</v>
      </c>
      <c r="I561" s="19">
        <v>0</v>
      </c>
    </row>
    <row r="562" spans="1:9" x14ac:dyDescent="0.35">
      <c r="A562" s="15">
        <v>555</v>
      </c>
      <c r="B562" s="16" t="s">
        <v>919</v>
      </c>
      <c r="C562" s="16" t="s">
        <v>1512</v>
      </c>
      <c r="D562" s="16" t="s">
        <v>100</v>
      </c>
      <c r="E562" s="20">
        <v>164194076</v>
      </c>
      <c r="F562" s="19">
        <f t="shared" si="17"/>
        <v>-604257</v>
      </c>
      <c r="G562" s="19">
        <f t="shared" si="18"/>
        <v>0</v>
      </c>
      <c r="H562" s="19">
        <v>0</v>
      </c>
      <c r="I562" s="19">
        <v>0</v>
      </c>
    </row>
    <row r="563" spans="1:9" x14ac:dyDescent="0.35">
      <c r="A563" s="15">
        <v>556</v>
      </c>
      <c r="B563" s="16" t="s">
        <v>468</v>
      </c>
      <c r="C563" s="16" t="s">
        <v>1513</v>
      </c>
      <c r="D563" s="16" t="s">
        <v>42</v>
      </c>
      <c r="E563" s="20">
        <v>31574476</v>
      </c>
      <c r="F563" s="19">
        <f t="shared" si="17"/>
        <v>0</v>
      </c>
      <c r="G563" s="19">
        <f t="shared" si="18"/>
        <v>0</v>
      </c>
      <c r="H563" s="19">
        <v>0</v>
      </c>
      <c r="I563" s="19">
        <v>0</v>
      </c>
    </row>
    <row r="564" spans="1:9" x14ac:dyDescent="0.35">
      <c r="A564" s="15">
        <v>557</v>
      </c>
      <c r="B564" s="16" t="s">
        <v>915</v>
      </c>
      <c r="C564" s="16" t="s">
        <v>1514</v>
      </c>
      <c r="D564" s="16" t="s">
        <v>100</v>
      </c>
      <c r="E564" s="20">
        <v>1441934280</v>
      </c>
      <c r="F564" s="19">
        <f t="shared" si="17"/>
        <v>0</v>
      </c>
      <c r="G564" s="19">
        <f t="shared" si="18"/>
        <v>0</v>
      </c>
      <c r="H564" s="19">
        <v>0</v>
      </c>
      <c r="I564" s="19">
        <v>-2412340</v>
      </c>
    </row>
    <row r="565" spans="1:9" x14ac:dyDescent="0.35">
      <c r="A565" s="15">
        <v>558</v>
      </c>
      <c r="B565" s="16" t="s">
        <v>121</v>
      </c>
      <c r="C565" s="16" t="s">
        <v>1515</v>
      </c>
      <c r="D565" s="16" t="s">
        <v>7</v>
      </c>
      <c r="E565" s="20">
        <v>9003641</v>
      </c>
      <c r="F565" s="19">
        <f t="shared" si="17"/>
        <v>0</v>
      </c>
      <c r="G565" s="19">
        <f t="shared" si="18"/>
        <v>0</v>
      </c>
      <c r="H565" s="19">
        <v>0</v>
      </c>
      <c r="I565" s="19">
        <v>0</v>
      </c>
    </row>
    <row r="566" spans="1:9" x14ac:dyDescent="0.35">
      <c r="A566" s="15">
        <v>559</v>
      </c>
      <c r="B566" s="16" t="s">
        <v>888</v>
      </c>
      <c r="C566" s="16" t="s">
        <v>1516</v>
      </c>
      <c r="D566" s="16" t="s">
        <v>97</v>
      </c>
      <c r="E566" s="20">
        <v>104687542</v>
      </c>
      <c r="F566" s="19">
        <f t="shared" si="17"/>
        <v>0</v>
      </c>
      <c r="G566" s="19">
        <f t="shared" si="18"/>
        <v>-618549</v>
      </c>
      <c r="H566" s="19">
        <v>0</v>
      </c>
      <c r="I566" s="19">
        <v>0</v>
      </c>
    </row>
    <row r="567" spans="1:9" x14ac:dyDescent="0.35">
      <c r="A567" s="15">
        <v>560</v>
      </c>
      <c r="B567" s="16" t="s">
        <v>656</v>
      </c>
      <c r="C567" s="16" t="s">
        <v>1517</v>
      </c>
      <c r="D567" s="16" t="s">
        <v>59</v>
      </c>
      <c r="E567" s="20">
        <v>19643000</v>
      </c>
      <c r="F567" s="19">
        <f t="shared" si="17"/>
        <v>0</v>
      </c>
      <c r="G567" s="19">
        <f t="shared" si="18"/>
        <v>0</v>
      </c>
      <c r="H567" s="19">
        <v>0</v>
      </c>
      <c r="I567" s="19">
        <v>0</v>
      </c>
    </row>
    <row r="568" spans="1:9" x14ac:dyDescent="0.35">
      <c r="A568" s="15">
        <v>561</v>
      </c>
      <c r="B568" s="16" t="s">
        <v>599</v>
      </c>
      <c r="C568" s="16" t="s">
        <v>1518</v>
      </c>
      <c r="D568" s="16" t="s">
        <v>53</v>
      </c>
      <c r="E568" s="20">
        <v>29409918</v>
      </c>
      <c r="F568" s="19">
        <f t="shared" si="17"/>
        <v>0</v>
      </c>
      <c r="G568" s="19">
        <f t="shared" si="18"/>
        <v>0</v>
      </c>
      <c r="H568" s="19">
        <v>0</v>
      </c>
      <c r="I568" s="19">
        <v>0</v>
      </c>
    </row>
    <row r="569" spans="1:9" x14ac:dyDescent="0.35">
      <c r="A569" s="15">
        <v>562</v>
      </c>
      <c r="B569" s="16" t="s">
        <v>389</v>
      </c>
      <c r="C569" s="16" t="s">
        <v>1519</v>
      </c>
      <c r="D569" s="16" t="s">
        <v>26</v>
      </c>
      <c r="E569" s="20">
        <v>70321972</v>
      </c>
      <c r="F569" s="19">
        <f t="shared" si="17"/>
        <v>0</v>
      </c>
      <c r="G569" s="19">
        <f t="shared" si="18"/>
        <v>0</v>
      </c>
      <c r="H569" s="19">
        <v>0</v>
      </c>
      <c r="I569" s="19">
        <v>0</v>
      </c>
    </row>
    <row r="570" spans="1:9" x14ac:dyDescent="0.35">
      <c r="A570" s="15">
        <v>563</v>
      </c>
      <c r="B570" s="16" t="s">
        <v>926</v>
      </c>
      <c r="C570" s="16" t="s">
        <v>1520</v>
      </c>
      <c r="D570" s="16" t="s">
        <v>100</v>
      </c>
      <c r="E570" s="20">
        <v>249946709</v>
      </c>
      <c r="F570" s="19">
        <f t="shared" si="17"/>
        <v>-3800301</v>
      </c>
      <c r="G570" s="19">
        <f t="shared" si="18"/>
        <v>0</v>
      </c>
      <c r="H570" s="19">
        <v>0</v>
      </c>
      <c r="I570" s="19">
        <v>0</v>
      </c>
    </row>
    <row r="571" spans="1:9" x14ac:dyDescent="0.35">
      <c r="A571" s="15">
        <v>564</v>
      </c>
      <c r="B571" s="16" t="s">
        <v>903</v>
      </c>
      <c r="C571" s="16" t="s">
        <v>1521</v>
      </c>
      <c r="D571" s="16" t="s">
        <v>100</v>
      </c>
      <c r="E571" s="20">
        <v>1155138001</v>
      </c>
      <c r="F571" s="19">
        <f t="shared" si="17"/>
        <v>0</v>
      </c>
      <c r="G571" s="19">
        <f t="shared" si="18"/>
        <v>0</v>
      </c>
      <c r="H571" s="19">
        <v>0</v>
      </c>
      <c r="I571" s="19">
        <v>0</v>
      </c>
    </row>
    <row r="572" spans="1:9" x14ac:dyDescent="0.35">
      <c r="A572" s="15">
        <v>565</v>
      </c>
      <c r="B572" s="16" t="s">
        <v>512</v>
      </c>
      <c r="C572" s="16" t="s">
        <v>1522</v>
      </c>
      <c r="D572" s="16" t="s">
        <v>47</v>
      </c>
      <c r="E572" s="20">
        <v>68318059</v>
      </c>
      <c r="F572" s="19">
        <f t="shared" si="17"/>
        <v>0</v>
      </c>
      <c r="G572" s="19">
        <f t="shared" si="18"/>
        <v>0</v>
      </c>
      <c r="H572" s="19">
        <v>0</v>
      </c>
      <c r="I572" s="19">
        <v>0</v>
      </c>
    </row>
    <row r="573" spans="1:9" x14ac:dyDescent="0.35">
      <c r="A573" s="15">
        <v>566</v>
      </c>
      <c r="B573" s="16" t="s">
        <v>708</v>
      </c>
      <c r="C573" s="16" t="s">
        <v>1523</v>
      </c>
      <c r="D573" s="16" t="s">
        <v>69</v>
      </c>
      <c r="E573" s="20">
        <v>142422546</v>
      </c>
      <c r="F573" s="19">
        <f t="shared" si="17"/>
        <v>0</v>
      </c>
      <c r="G573" s="19">
        <f t="shared" si="18"/>
        <v>-1708306</v>
      </c>
      <c r="H573" s="19">
        <v>0</v>
      </c>
      <c r="I573" s="19">
        <v>0</v>
      </c>
    </row>
    <row r="574" spans="1:9" x14ac:dyDescent="0.35">
      <c r="A574" s="15">
        <v>567</v>
      </c>
      <c r="B574" s="16" t="s">
        <v>705</v>
      </c>
      <c r="C574" s="16" t="s">
        <v>1524</v>
      </c>
      <c r="D574" s="16" t="s">
        <v>68</v>
      </c>
      <c r="E574" s="20">
        <v>496438390</v>
      </c>
      <c r="F574" s="19">
        <f t="shared" si="17"/>
        <v>0</v>
      </c>
      <c r="G574" s="19">
        <f t="shared" si="18"/>
        <v>0</v>
      </c>
      <c r="H574" s="19">
        <v>0</v>
      </c>
      <c r="I574" s="19">
        <v>-1371911</v>
      </c>
    </row>
    <row r="575" spans="1:9" x14ac:dyDescent="0.35">
      <c r="A575" s="15">
        <v>568</v>
      </c>
      <c r="B575" s="16" t="s">
        <v>722</v>
      </c>
      <c r="C575" s="16" t="s">
        <v>1525</v>
      </c>
      <c r="D575" s="16" t="s">
        <v>72</v>
      </c>
      <c r="E575" s="20">
        <v>88085704</v>
      </c>
      <c r="F575" s="19">
        <f t="shared" si="17"/>
        <v>0</v>
      </c>
      <c r="G575" s="19">
        <f t="shared" si="18"/>
        <v>0</v>
      </c>
      <c r="H575" s="19">
        <v>0</v>
      </c>
      <c r="I575" s="19">
        <v>0</v>
      </c>
    </row>
    <row r="576" spans="1:9" x14ac:dyDescent="0.35">
      <c r="A576" s="15">
        <v>569</v>
      </c>
      <c r="B576" s="16" t="s">
        <v>394</v>
      </c>
      <c r="C576" s="16" t="s">
        <v>1526</v>
      </c>
      <c r="D576" s="16" t="s">
        <v>27</v>
      </c>
      <c r="E576" s="20">
        <v>36154259</v>
      </c>
      <c r="F576" s="19">
        <f t="shared" si="17"/>
        <v>0</v>
      </c>
      <c r="G576" s="19">
        <f t="shared" si="18"/>
        <v>-1477809</v>
      </c>
      <c r="H576" s="19">
        <v>0</v>
      </c>
      <c r="I576" s="19">
        <v>0</v>
      </c>
    </row>
    <row r="577" spans="1:9" x14ac:dyDescent="0.35">
      <c r="A577" s="15">
        <v>570</v>
      </c>
      <c r="B577" s="16" t="s">
        <v>335</v>
      </c>
      <c r="C577" s="16" t="s">
        <v>1527</v>
      </c>
      <c r="D577" s="16" t="s">
        <v>21</v>
      </c>
      <c r="E577" s="20">
        <v>158196150</v>
      </c>
      <c r="F577" s="19">
        <f t="shared" si="17"/>
        <v>0</v>
      </c>
      <c r="G577" s="19">
        <f t="shared" si="18"/>
        <v>0</v>
      </c>
      <c r="H577" s="19">
        <v>0</v>
      </c>
      <c r="I577" s="19">
        <v>0</v>
      </c>
    </row>
    <row r="578" spans="1:9" x14ac:dyDescent="0.35">
      <c r="A578" s="15">
        <v>571</v>
      </c>
      <c r="B578" s="16" t="s">
        <v>595</v>
      </c>
      <c r="C578" s="16" t="s">
        <v>1528</v>
      </c>
      <c r="D578" s="16" t="s">
        <v>51</v>
      </c>
      <c r="E578" s="20">
        <v>29491603</v>
      </c>
      <c r="F578" s="19">
        <f t="shared" si="17"/>
        <v>0</v>
      </c>
      <c r="G578" s="19">
        <f t="shared" si="18"/>
        <v>0</v>
      </c>
      <c r="H578" s="19">
        <v>0</v>
      </c>
      <c r="I578" s="19">
        <v>0</v>
      </c>
    </row>
    <row r="579" spans="1:9" x14ac:dyDescent="0.35">
      <c r="A579" s="15">
        <v>572</v>
      </c>
      <c r="B579" s="16" t="s">
        <v>360</v>
      </c>
      <c r="C579" s="16" t="s">
        <v>1529</v>
      </c>
      <c r="D579" s="16" t="s">
        <v>23</v>
      </c>
      <c r="E579" s="20">
        <v>530441355</v>
      </c>
      <c r="F579" s="19">
        <f t="shared" si="17"/>
        <v>0</v>
      </c>
      <c r="G579" s="19">
        <f t="shared" si="18"/>
        <v>0</v>
      </c>
      <c r="H579" s="19">
        <v>0</v>
      </c>
      <c r="I579" s="19">
        <v>0</v>
      </c>
    </row>
    <row r="580" spans="1:9" x14ac:dyDescent="0.35">
      <c r="A580" s="15">
        <v>573</v>
      </c>
      <c r="B580" s="16" t="s">
        <v>507</v>
      </c>
      <c r="C580" s="16" t="s">
        <v>1530</v>
      </c>
      <c r="D580" s="16" t="s">
        <v>47</v>
      </c>
      <c r="E580" s="20">
        <v>228955260</v>
      </c>
      <c r="F580" s="19">
        <f t="shared" si="17"/>
        <v>0</v>
      </c>
      <c r="G580" s="19">
        <f t="shared" si="18"/>
        <v>-203537</v>
      </c>
      <c r="H580" s="19">
        <v>0</v>
      </c>
      <c r="I580" s="19">
        <v>0</v>
      </c>
    </row>
    <row r="581" spans="1:9" x14ac:dyDescent="0.35">
      <c r="A581" s="15">
        <v>574</v>
      </c>
      <c r="B581" s="16" t="s">
        <v>834</v>
      </c>
      <c r="C581" s="16" t="s">
        <v>1531</v>
      </c>
      <c r="D581" s="16" t="s">
        <v>90</v>
      </c>
      <c r="E581" s="20">
        <v>108618320</v>
      </c>
      <c r="F581" s="19">
        <f t="shared" si="17"/>
        <v>0</v>
      </c>
      <c r="G581" s="19">
        <f t="shared" si="18"/>
        <v>0</v>
      </c>
      <c r="H581" s="19">
        <v>0</v>
      </c>
      <c r="I581" s="19">
        <v>0</v>
      </c>
    </row>
    <row r="582" spans="1:9" x14ac:dyDescent="0.35">
      <c r="A582" s="15">
        <v>575</v>
      </c>
      <c r="B582" s="16" t="s">
        <v>438</v>
      </c>
      <c r="C582" s="16" t="s">
        <v>1532</v>
      </c>
      <c r="D582" s="16" t="s">
        <v>35</v>
      </c>
      <c r="E582" s="20">
        <v>49389880</v>
      </c>
      <c r="F582" s="19">
        <f t="shared" si="17"/>
        <v>0</v>
      </c>
      <c r="G582" s="19">
        <f t="shared" si="18"/>
        <v>0</v>
      </c>
      <c r="H582" s="19">
        <v>0</v>
      </c>
      <c r="I582" s="19">
        <v>0</v>
      </c>
    </row>
    <row r="583" spans="1:9" x14ac:dyDescent="0.35">
      <c r="A583" s="15">
        <v>576</v>
      </c>
      <c r="B583" s="16" t="s">
        <v>261</v>
      </c>
      <c r="C583" s="16" t="s">
        <v>1533</v>
      </c>
      <c r="D583" s="16" t="s">
        <v>17</v>
      </c>
      <c r="E583" s="20">
        <v>115241659</v>
      </c>
      <c r="F583" s="19">
        <f t="shared" si="17"/>
        <v>0</v>
      </c>
      <c r="G583" s="19">
        <f t="shared" si="18"/>
        <v>0</v>
      </c>
      <c r="H583" s="19">
        <v>0</v>
      </c>
      <c r="I583" s="19">
        <v>0</v>
      </c>
    </row>
    <row r="584" spans="1:9" x14ac:dyDescent="0.35">
      <c r="A584" s="15">
        <v>577</v>
      </c>
      <c r="B584" s="16" t="s">
        <v>758</v>
      </c>
      <c r="C584" s="16" t="s">
        <v>1534</v>
      </c>
      <c r="D584" s="16" t="s">
        <v>77</v>
      </c>
      <c r="E584" s="20">
        <v>55706214</v>
      </c>
      <c r="F584" s="19">
        <f t="shared" ref="F584:F647" si="19">-VLOOKUP(B584,GenAuth,6,FALSE)</f>
        <v>0</v>
      </c>
      <c r="G584" s="19">
        <f t="shared" ref="G584:G647" si="20">VLOOKUP(B584,EZA,9,FALSE)</f>
        <v>0</v>
      </c>
      <c r="H584" s="19">
        <v>0</v>
      </c>
      <c r="I584" s="19">
        <v>0</v>
      </c>
    </row>
    <row r="585" spans="1:9" x14ac:dyDescent="0.35">
      <c r="A585" s="15">
        <v>578</v>
      </c>
      <c r="B585" s="16" t="s">
        <v>354</v>
      </c>
      <c r="C585" s="16" t="s">
        <v>1535</v>
      </c>
      <c r="D585" s="16" t="s">
        <v>23</v>
      </c>
      <c r="E585" s="20">
        <v>1291692846</v>
      </c>
      <c r="F585" s="19">
        <f t="shared" si="19"/>
        <v>0</v>
      </c>
      <c r="G585" s="19">
        <f t="shared" si="20"/>
        <v>0</v>
      </c>
      <c r="H585" s="19">
        <v>0</v>
      </c>
      <c r="I585" s="19">
        <v>0</v>
      </c>
    </row>
    <row r="586" spans="1:9" x14ac:dyDescent="0.35">
      <c r="A586" s="15">
        <v>579</v>
      </c>
      <c r="B586" s="16" t="s">
        <v>368</v>
      </c>
      <c r="C586" s="16" t="s">
        <v>1536</v>
      </c>
      <c r="D586" s="16" t="s">
        <v>23</v>
      </c>
      <c r="E586" s="20">
        <v>874511370</v>
      </c>
      <c r="F586" s="19">
        <f t="shared" si="19"/>
        <v>0</v>
      </c>
      <c r="G586" s="19">
        <f t="shared" si="20"/>
        <v>0</v>
      </c>
      <c r="H586" s="19">
        <v>0</v>
      </c>
      <c r="I586" s="19">
        <v>0</v>
      </c>
    </row>
    <row r="587" spans="1:9" x14ac:dyDescent="0.35">
      <c r="A587" s="15">
        <v>580</v>
      </c>
      <c r="B587" s="16" t="s">
        <v>689</v>
      </c>
      <c r="C587" s="16" t="s">
        <v>1537</v>
      </c>
      <c r="D587" s="16" t="s">
        <v>64</v>
      </c>
      <c r="E587" s="20">
        <v>245069382</v>
      </c>
      <c r="F587" s="19">
        <f t="shared" si="19"/>
        <v>0</v>
      </c>
      <c r="G587" s="19">
        <f t="shared" si="20"/>
        <v>0</v>
      </c>
      <c r="H587" s="19">
        <v>0</v>
      </c>
      <c r="I587" s="19">
        <v>0</v>
      </c>
    </row>
    <row r="588" spans="1:9" x14ac:dyDescent="0.35">
      <c r="A588" s="15">
        <v>581</v>
      </c>
      <c r="B588" s="16" t="s">
        <v>509</v>
      </c>
      <c r="C588" s="16" t="s">
        <v>1538</v>
      </c>
      <c r="D588" s="16" t="s">
        <v>47</v>
      </c>
      <c r="E588" s="20">
        <v>53097616</v>
      </c>
      <c r="F588" s="19">
        <f t="shared" si="19"/>
        <v>0</v>
      </c>
      <c r="G588" s="19">
        <f t="shared" si="20"/>
        <v>0</v>
      </c>
      <c r="H588" s="19">
        <v>0</v>
      </c>
      <c r="I588" s="19">
        <v>0</v>
      </c>
    </row>
    <row r="589" spans="1:9" x14ac:dyDescent="0.35">
      <c r="A589" s="15">
        <v>582</v>
      </c>
      <c r="B589" s="16" t="s">
        <v>113</v>
      </c>
      <c r="C589" s="16" t="s">
        <v>1539</v>
      </c>
      <c r="D589" s="16" t="s">
        <v>5</v>
      </c>
      <c r="E589" s="20">
        <v>892388494</v>
      </c>
      <c r="F589" s="19">
        <f t="shared" si="19"/>
        <v>0</v>
      </c>
      <c r="G589" s="19">
        <f t="shared" si="20"/>
        <v>-7325389</v>
      </c>
      <c r="H589" s="19">
        <v>0</v>
      </c>
      <c r="I589" s="19">
        <v>0</v>
      </c>
    </row>
    <row r="590" spans="1:9" x14ac:dyDescent="0.35">
      <c r="A590" s="15">
        <v>583</v>
      </c>
      <c r="B590" s="16" t="s">
        <v>131</v>
      </c>
      <c r="C590" s="16" t="s">
        <v>1540</v>
      </c>
      <c r="D590" s="16" t="s">
        <v>9</v>
      </c>
      <c r="E590" s="20">
        <v>133190105</v>
      </c>
      <c r="F590" s="19">
        <f t="shared" si="19"/>
        <v>0</v>
      </c>
      <c r="G590" s="19">
        <f t="shared" si="20"/>
        <v>-170614</v>
      </c>
      <c r="H590" s="19">
        <v>0</v>
      </c>
      <c r="I590" s="19">
        <v>0</v>
      </c>
    </row>
    <row r="591" spans="1:9" x14ac:dyDescent="0.35">
      <c r="A591" s="15">
        <v>584</v>
      </c>
      <c r="B591" s="16" t="s">
        <v>530</v>
      </c>
      <c r="C591" s="16" t="s">
        <v>1541</v>
      </c>
      <c r="D591" s="16" t="s">
        <v>50</v>
      </c>
      <c r="E591" s="20">
        <v>625016746</v>
      </c>
      <c r="F591" s="19">
        <f t="shared" si="19"/>
        <v>0</v>
      </c>
      <c r="G591" s="19">
        <f t="shared" si="20"/>
        <v>0</v>
      </c>
      <c r="H591" s="19">
        <v>0</v>
      </c>
      <c r="I591" s="19">
        <v>0</v>
      </c>
    </row>
    <row r="592" spans="1:9" x14ac:dyDescent="0.35">
      <c r="A592" s="15">
        <v>585</v>
      </c>
      <c r="B592" s="16" t="s">
        <v>826</v>
      </c>
      <c r="C592" s="16" t="s">
        <v>1542</v>
      </c>
      <c r="D592" s="16" t="s">
        <v>88</v>
      </c>
      <c r="E592" s="20">
        <v>133509689</v>
      </c>
      <c r="F592" s="19">
        <f t="shared" si="19"/>
        <v>0</v>
      </c>
      <c r="G592" s="19">
        <f t="shared" si="20"/>
        <v>0</v>
      </c>
      <c r="H592" s="19">
        <v>0</v>
      </c>
      <c r="I592" s="19">
        <v>0</v>
      </c>
    </row>
    <row r="593" spans="1:9" x14ac:dyDescent="0.35">
      <c r="A593" s="15">
        <v>586</v>
      </c>
      <c r="B593" s="16" t="s">
        <v>327</v>
      </c>
      <c r="C593" s="16" t="s">
        <v>1543</v>
      </c>
      <c r="D593" s="16" t="s">
        <v>20</v>
      </c>
      <c r="E593" s="20">
        <v>179947817</v>
      </c>
      <c r="F593" s="19">
        <f t="shared" si="19"/>
        <v>0</v>
      </c>
      <c r="G593" s="19">
        <f t="shared" si="20"/>
        <v>0</v>
      </c>
      <c r="H593" s="19">
        <v>0</v>
      </c>
      <c r="I593" s="19">
        <v>0</v>
      </c>
    </row>
    <row r="594" spans="1:9" x14ac:dyDescent="0.35">
      <c r="A594" s="15">
        <v>587</v>
      </c>
      <c r="B594" s="16" t="s">
        <v>324</v>
      </c>
      <c r="C594" s="16" t="s">
        <v>1544</v>
      </c>
      <c r="D594" s="16" t="s">
        <v>19</v>
      </c>
      <c r="E594" s="20">
        <v>77399362</v>
      </c>
      <c r="F594" s="19">
        <f t="shared" si="19"/>
        <v>0</v>
      </c>
      <c r="G594" s="19">
        <f t="shared" si="20"/>
        <v>0</v>
      </c>
      <c r="H594" s="19">
        <v>0</v>
      </c>
      <c r="I594" s="19">
        <v>0</v>
      </c>
    </row>
    <row r="595" spans="1:9" x14ac:dyDescent="0.35">
      <c r="A595" s="15">
        <v>588</v>
      </c>
      <c r="B595" s="16" t="s">
        <v>945</v>
      </c>
      <c r="C595" s="16" t="s">
        <v>1545</v>
      </c>
      <c r="D595" s="16" t="s">
        <v>102</v>
      </c>
      <c r="E595" s="20">
        <v>168338715</v>
      </c>
      <c r="F595" s="19">
        <f t="shared" si="19"/>
        <v>0</v>
      </c>
      <c r="G595" s="19">
        <f t="shared" si="20"/>
        <v>0</v>
      </c>
      <c r="H595" s="19">
        <v>0</v>
      </c>
      <c r="I595" s="19">
        <v>0</v>
      </c>
    </row>
    <row r="596" spans="1:9" x14ac:dyDescent="0.35">
      <c r="A596" s="15">
        <v>589</v>
      </c>
      <c r="B596" s="16" t="s">
        <v>891</v>
      </c>
      <c r="C596" s="16" t="s">
        <v>1546</v>
      </c>
      <c r="D596" s="16" t="s">
        <v>98</v>
      </c>
      <c r="E596" s="20">
        <v>156698128</v>
      </c>
      <c r="F596" s="19">
        <f t="shared" si="19"/>
        <v>0</v>
      </c>
      <c r="G596" s="19">
        <f t="shared" si="20"/>
        <v>0</v>
      </c>
      <c r="H596" s="19">
        <v>0</v>
      </c>
      <c r="I596" s="19">
        <v>0</v>
      </c>
    </row>
    <row r="597" spans="1:9" x14ac:dyDescent="0.35">
      <c r="A597" s="15">
        <v>590</v>
      </c>
      <c r="B597" s="16" t="s">
        <v>889</v>
      </c>
      <c r="C597" s="16" t="s">
        <v>1547</v>
      </c>
      <c r="D597" s="16" t="s">
        <v>98</v>
      </c>
      <c r="E597" s="20">
        <v>25271121</v>
      </c>
      <c r="F597" s="19">
        <f t="shared" si="19"/>
        <v>0</v>
      </c>
      <c r="G597" s="19">
        <f t="shared" si="20"/>
        <v>0</v>
      </c>
      <c r="H597" s="19">
        <v>0</v>
      </c>
      <c r="I597" s="19">
        <v>0</v>
      </c>
    </row>
    <row r="598" spans="1:9" x14ac:dyDescent="0.35">
      <c r="A598" s="15">
        <v>591</v>
      </c>
      <c r="B598" s="16" t="s">
        <v>358</v>
      </c>
      <c r="C598" s="16" t="s">
        <v>1548</v>
      </c>
      <c r="D598" s="16" t="s">
        <v>23</v>
      </c>
      <c r="E598" s="20">
        <v>2950378221</v>
      </c>
      <c r="F598" s="19">
        <f t="shared" si="19"/>
        <v>0</v>
      </c>
      <c r="G598" s="19">
        <f t="shared" si="20"/>
        <v>0</v>
      </c>
      <c r="H598" s="19">
        <v>0</v>
      </c>
      <c r="I598" s="19">
        <v>0</v>
      </c>
    </row>
    <row r="599" spans="1:9" x14ac:dyDescent="0.35">
      <c r="A599" s="15">
        <v>592</v>
      </c>
      <c r="B599" s="16" t="s">
        <v>753</v>
      </c>
      <c r="C599" s="16" t="s">
        <v>1549</v>
      </c>
      <c r="D599" s="16" t="s">
        <v>75</v>
      </c>
      <c r="E599" s="20">
        <v>78731916</v>
      </c>
      <c r="F599" s="19">
        <f t="shared" si="19"/>
        <v>0</v>
      </c>
      <c r="G599" s="19">
        <f t="shared" si="20"/>
        <v>0</v>
      </c>
      <c r="H599" s="19">
        <v>0</v>
      </c>
      <c r="I599" s="19">
        <v>0</v>
      </c>
    </row>
    <row r="600" spans="1:9" x14ac:dyDescent="0.35">
      <c r="A600" s="15">
        <v>593</v>
      </c>
      <c r="B600" s="16" t="s">
        <v>157</v>
      </c>
      <c r="C600" s="16" t="s">
        <v>1550</v>
      </c>
      <c r="D600" s="16" t="s">
        <v>13</v>
      </c>
      <c r="E600" s="20">
        <v>90576812</v>
      </c>
      <c r="F600" s="19">
        <f t="shared" si="19"/>
        <v>0</v>
      </c>
      <c r="G600" s="19">
        <f t="shared" si="20"/>
        <v>-691505</v>
      </c>
      <c r="H600" s="19">
        <v>0</v>
      </c>
      <c r="I600" s="19">
        <v>0</v>
      </c>
    </row>
    <row r="601" spans="1:9" x14ac:dyDescent="0.35">
      <c r="A601" s="15">
        <v>594</v>
      </c>
      <c r="B601" s="16" t="s">
        <v>701</v>
      </c>
      <c r="C601" s="16" t="s">
        <v>1551</v>
      </c>
      <c r="D601" s="16" t="s">
        <v>66</v>
      </c>
      <c r="E601" s="20">
        <v>134611322</v>
      </c>
      <c r="F601" s="19">
        <f t="shared" si="19"/>
        <v>0</v>
      </c>
      <c r="G601" s="19">
        <f t="shared" si="20"/>
        <v>0</v>
      </c>
      <c r="H601" s="19">
        <v>0</v>
      </c>
      <c r="I601" s="19">
        <v>0</v>
      </c>
    </row>
    <row r="602" spans="1:9" x14ac:dyDescent="0.35">
      <c r="A602" s="15">
        <v>595</v>
      </c>
      <c r="B602" s="16" t="s">
        <v>371</v>
      </c>
      <c r="C602" s="16" t="s">
        <v>1552</v>
      </c>
      <c r="D602" s="16" t="s">
        <v>23</v>
      </c>
      <c r="E602" s="20">
        <v>4836979450</v>
      </c>
      <c r="F602" s="19">
        <f t="shared" si="19"/>
        <v>0</v>
      </c>
      <c r="G602" s="19">
        <f t="shared" si="20"/>
        <v>0</v>
      </c>
      <c r="H602" s="19">
        <v>0</v>
      </c>
      <c r="I602" s="19">
        <v>0</v>
      </c>
    </row>
    <row r="603" spans="1:9" x14ac:dyDescent="0.35">
      <c r="A603" s="15">
        <v>596</v>
      </c>
      <c r="B603" s="16" t="s">
        <v>141</v>
      </c>
      <c r="C603" s="16" t="s">
        <v>1553</v>
      </c>
      <c r="D603" s="16" t="s">
        <v>11</v>
      </c>
      <c r="E603" s="20">
        <v>692560069</v>
      </c>
      <c r="F603" s="19">
        <f t="shared" si="19"/>
        <v>0</v>
      </c>
      <c r="G603" s="19">
        <f t="shared" si="20"/>
        <v>-4343602</v>
      </c>
      <c r="H603" s="19">
        <v>0</v>
      </c>
      <c r="I603" s="19">
        <v>0</v>
      </c>
    </row>
    <row r="604" spans="1:9" x14ac:dyDescent="0.35">
      <c r="A604" s="15">
        <v>597</v>
      </c>
      <c r="B604" s="16" t="s">
        <v>566</v>
      </c>
      <c r="C604" s="16" t="s">
        <v>1554</v>
      </c>
      <c r="D604" s="16" t="s">
        <v>50</v>
      </c>
      <c r="E604" s="20">
        <v>1084020825</v>
      </c>
      <c r="F604" s="19">
        <f t="shared" si="19"/>
        <v>0</v>
      </c>
      <c r="G604" s="19">
        <f t="shared" si="20"/>
        <v>0</v>
      </c>
      <c r="H604" s="19">
        <v>0</v>
      </c>
      <c r="I604" s="19">
        <v>0</v>
      </c>
    </row>
    <row r="605" spans="1:9" x14ac:dyDescent="0.35">
      <c r="A605" s="15">
        <v>598</v>
      </c>
      <c r="B605" s="16" t="s">
        <v>325</v>
      </c>
      <c r="C605" s="16" t="s">
        <v>1555</v>
      </c>
      <c r="D605" s="16" t="s">
        <v>19</v>
      </c>
      <c r="E605" s="20">
        <v>93975459</v>
      </c>
      <c r="F605" s="19">
        <f t="shared" si="19"/>
        <v>-2155572</v>
      </c>
      <c r="G605" s="19">
        <f t="shared" si="20"/>
        <v>0</v>
      </c>
      <c r="H605" s="19">
        <v>0</v>
      </c>
      <c r="I605" s="19">
        <v>0</v>
      </c>
    </row>
    <row r="606" spans="1:9" x14ac:dyDescent="0.35">
      <c r="A606" s="15">
        <v>599</v>
      </c>
      <c r="B606" s="16" t="s">
        <v>330</v>
      </c>
      <c r="C606" s="16" t="s">
        <v>1556</v>
      </c>
      <c r="D606" s="16" t="s">
        <v>20</v>
      </c>
      <c r="E606" s="20">
        <v>781800519</v>
      </c>
      <c r="F606" s="19">
        <f t="shared" si="19"/>
        <v>-16365039</v>
      </c>
      <c r="G606" s="19">
        <f t="shared" si="20"/>
        <v>0</v>
      </c>
      <c r="H606" s="19">
        <v>0</v>
      </c>
      <c r="I606" s="19">
        <v>0</v>
      </c>
    </row>
    <row r="607" spans="1:9" x14ac:dyDescent="0.35">
      <c r="A607" s="15">
        <v>600</v>
      </c>
      <c r="B607" s="16" t="s">
        <v>408</v>
      </c>
      <c r="C607" s="16" t="s">
        <v>1557</v>
      </c>
      <c r="D607" s="16" t="s">
        <v>30</v>
      </c>
      <c r="E607" s="20">
        <v>29576815</v>
      </c>
      <c r="F607" s="19">
        <f t="shared" si="19"/>
        <v>0</v>
      </c>
      <c r="G607" s="19">
        <f t="shared" si="20"/>
        <v>0</v>
      </c>
      <c r="H607" s="19">
        <v>0</v>
      </c>
      <c r="I607" s="19">
        <v>0</v>
      </c>
    </row>
    <row r="608" spans="1:9" x14ac:dyDescent="0.35">
      <c r="A608" s="15">
        <v>601</v>
      </c>
      <c r="B608" s="16" t="s">
        <v>570</v>
      </c>
      <c r="C608" s="16" t="s">
        <v>1558</v>
      </c>
      <c r="D608" s="16" t="s">
        <v>51</v>
      </c>
      <c r="E608" s="20">
        <v>55289094</v>
      </c>
      <c r="F608" s="19">
        <f t="shared" si="19"/>
        <v>0</v>
      </c>
      <c r="G608" s="19">
        <f t="shared" si="20"/>
        <v>0</v>
      </c>
      <c r="H608" s="19">
        <v>0</v>
      </c>
      <c r="I608" s="19">
        <v>0</v>
      </c>
    </row>
    <row r="609" spans="1:9" x14ac:dyDescent="0.35">
      <c r="A609" s="15">
        <v>602</v>
      </c>
      <c r="B609" s="16" t="s">
        <v>400</v>
      </c>
      <c r="C609" s="16" t="s">
        <v>1559</v>
      </c>
      <c r="D609" s="16" t="s">
        <v>29</v>
      </c>
      <c r="E609" s="20">
        <v>56737199</v>
      </c>
      <c r="F609" s="19">
        <f t="shared" si="19"/>
        <v>0</v>
      </c>
      <c r="G609" s="19">
        <f t="shared" si="20"/>
        <v>0</v>
      </c>
      <c r="H609" s="19">
        <v>0</v>
      </c>
      <c r="I609" s="19">
        <v>0</v>
      </c>
    </row>
    <row r="610" spans="1:9" x14ac:dyDescent="0.35">
      <c r="A610" s="15">
        <v>603</v>
      </c>
      <c r="B610" s="16" t="s">
        <v>653</v>
      </c>
      <c r="C610" s="16" t="s">
        <v>1560</v>
      </c>
      <c r="D610" s="16" t="s">
        <v>59</v>
      </c>
      <c r="E610" s="20">
        <v>35796403</v>
      </c>
      <c r="F610" s="19">
        <f t="shared" si="19"/>
        <v>0</v>
      </c>
      <c r="G610" s="19">
        <f t="shared" si="20"/>
        <v>-41446</v>
      </c>
      <c r="H610" s="19">
        <v>0</v>
      </c>
      <c r="I610" s="19">
        <v>0</v>
      </c>
    </row>
    <row r="611" spans="1:9" x14ac:dyDescent="0.35">
      <c r="A611" s="15">
        <v>604</v>
      </c>
      <c r="B611" s="16" t="s">
        <v>816</v>
      </c>
      <c r="C611" s="16" t="s">
        <v>1561</v>
      </c>
      <c r="D611" s="16" t="s">
        <v>85</v>
      </c>
      <c r="E611" s="20">
        <v>82494959</v>
      </c>
      <c r="F611" s="19">
        <f t="shared" si="19"/>
        <v>0</v>
      </c>
      <c r="G611" s="19">
        <f t="shared" si="20"/>
        <v>0</v>
      </c>
      <c r="H611" s="19">
        <v>0</v>
      </c>
      <c r="I611" s="19">
        <v>0</v>
      </c>
    </row>
    <row r="612" spans="1:9" x14ac:dyDescent="0.35">
      <c r="A612" s="15">
        <v>605</v>
      </c>
      <c r="B612" s="16" t="s">
        <v>139</v>
      </c>
      <c r="C612" s="16" t="s">
        <v>1562</v>
      </c>
      <c r="D612" s="16" t="s">
        <v>11</v>
      </c>
      <c r="E612" s="20">
        <v>216146722</v>
      </c>
      <c r="F612" s="19">
        <f t="shared" si="19"/>
        <v>0</v>
      </c>
      <c r="G612" s="19">
        <f t="shared" si="20"/>
        <v>0</v>
      </c>
      <c r="H612" s="19">
        <v>0</v>
      </c>
      <c r="I612" s="19">
        <v>0</v>
      </c>
    </row>
    <row r="613" spans="1:9" x14ac:dyDescent="0.35">
      <c r="A613" s="15">
        <v>606</v>
      </c>
      <c r="B613" s="16" t="s">
        <v>605</v>
      </c>
      <c r="C613" s="16" t="s">
        <v>1563</v>
      </c>
      <c r="D613" s="16" t="s">
        <v>54</v>
      </c>
      <c r="E613" s="20">
        <v>243321254</v>
      </c>
      <c r="F613" s="19">
        <f t="shared" si="19"/>
        <v>0</v>
      </c>
      <c r="G613" s="19">
        <f t="shared" si="20"/>
        <v>0</v>
      </c>
      <c r="H613" s="19">
        <v>0</v>
      </c>
      <c r="I613" s="19">
        <v>0</v>
      </c>
    </row>
    <row r="614" spans="1:9" x14ac:dyDescent="0.35">
      <c r="A614" s="15">
        <v>607</v>
      </c>
      <c r="B614" s="16" t="s">
        <v>937</v>
      </c>
      <c r="C614" s="16" t="s">
        <v>1564</v>
      </c>
      <c r="D614" s="16" t="s">
        <v>102</v>
      </c>
      <c r="E614" s="20">
        <v>134383988</v>
      </c>
      <c r="F614" s="19">
        <f t="shared" si="19"/>
        <v>0</v>
      </c>
      <c r="G614" s="19">
        <f t="shared" si="20"/>
        <v>0</v>
      </c>
      <c r="H614" s="19">
        <v>0</v>
      </c>
      <c r="I614" s="19">
        <v>0</v>
      </c>
    </row>
    <row r="615" spans="1:9" x14ac:dyDescent="0.35">
      <c r="A615" s="15">
        <v>608</v>
      </c>
      <c r="B615" s="16" t="s">
        <v>344</v>
      </c>
      <c r="C615" s="16" t="s">
        <v>1565</v>
      </c>
      <c r="D615" s="16" t="s">
        <v>23</v>
      </c>
      <c r="E615" s="20">
        <v>350621820</v>
      </c>
      <c r="F615" s="19">
        <f t="shared" si="19"/>
        <v>0</v>
      </c>
      <c r="G615" s="19">
        <f t="shared" si="20"/>
        <v>0</v>
      </c>
      <c r="H615" s="19">
        <v>0</v>
      </c>
      <c r="I615" s="19">
        <v>0</v>
      </c>
    </row>
    <row r="616" spans="1:9" x14ac:dyDescent="0.35">
      <c r="A616" s="15">
        <v>609</v>
      </c>
      <c r="B616" s="16" t="s">
        <v>328</v>
      </c>
      <c r="C616" s="16" t="s">
        <v>1566</v>
      </c>
      <c r="D616" s="16" t="s">
        <v>20</v>
      </c>
      <c r="E616" s="20">
        <v>81258861</v>
      </c>
      <c r="F616" s="19">
        <f t="shared" si="19"/>
        <v>0</v>
      </c>
      <c r="G616" s="19">
        <f t="shared" si="20"/>
        <v>0</v>
      </c>
      <c r="H616" s="19">
        <v>0</v>
      </c>
      <c r="I616" s="19">
        <v>0</v>
      </c>
    </row>
    <row r="617" spans="1:9" x14ac:dyDescent="0.35">
      <c r="A617" s="15">
        <v>610</v>
      </c>
      <c r="B617" s="16" t="s">
        <v>445</v>
      </c>
      <c r="C617" s="16" t="s">
        <v>1567</v>
      </c>
      <c r="D617" s="16" t="s">
        <v>38</v>
      </c>
      <c r="E617" s="20">
        <v>59411997</v>
      </c>
      <c r="F617" s="19">
        <f t="shared" si="19"/>
        <v>0</v>
      </c>
      <c r="G617" s="19">
        <f t="shared" si="20"/>
        <v>0</v>
      </c>
      <c r="H617" s="19">
        <v>0</v>
      </c>
      <c r="I617" s="19">
        <v>0</v>
      </c>
    </row>
    <row r="618" spans="1:9" x14ac:dyDescent="0.35">
      <c r="A618" s="15">
        <v>611</v>
      </c>
      <c r="B618" s="16" t="s">
        <v>456</v>
      </c>
      <c r="C618" s="16" t="s">
        <v>1568</v>
      </c>
      <c r="D618" s="16" t="s">
        <v>39</v>
      </c>
      <c r="E618" s="20">
        <v>23632975</v>
      </c>
      <c r="F618" s="19">
        <f t="shared" si="19"/>
        <v>0</v>
      </c>
      <c r="G618" s="19">
        <f t="shared" si="20"/>
        <v>0</v>
      </c>
      <c r="H618" s="19">
        <v>0</v>
      </c>
      <c r="I618" s="19">
        <v>0</v>
      </c>
    </row>
    <row r="619" spans="1:9" x14ac:dyDescent="0.35">
      <c r="A619" s="15">
        <v>612</v>
      </c>
      <c r="B619" s="16" t="s">
        <v>147</v>
      </c>
      <c r="C619" s="16" t="s">
        <v>1569</v>
      </c>
      <c r="D619" s="16" t="s">
        <v>11</v>
      </c>
      <c r="E619" s="20">
        <v>217266793</v>
      </c>
      <c r="F619" s="19">
        <f t="shared" si="19"/>
        <v>0</v>
      </c>
      <c r="G619" s="19">
        <f t="shared" si="20"/>
        <v>0</v>
      </c>
      <c r="H619" s="19">
        <v>0</v>
      </c>
      <c r="I619" s="19">
        <v>0</v>
      </c>
    </row>
    <row r="620" spans="1:9" x14ac:dyDescent="0.35">
      <c r="A620" s="15">
        <v>613</v>
      </c>
      <c r="B620" s="16" t="s">
        <v>658</v>
      </c>
      <c r="C620" s="16" t="s">
        <v>1570</v>
      </c>
      <c r="D620" s="16" t="s">
        <v>59</v>
      </c>
      <c r="E620" s="20">
        <v>203587469</v>
      </c>
      <c r="F620" s="19">
        <f t="shared" si="19"/>
        <v>0</v>
      </c>
      <c r="G620" s="19">
        <f t="shared" si="20"/>
        <v>-4936357</v>
      </c>
      <c r="H620" s="19">
        <v>0</v>
      </c>
      <c r="I620" s="19">
        <v>0</v>
      </c>
    </row>
    <row r="621" spans="1:9" x14ac:dyDescent="0.35">
      <c r="A621" s="15">
        <v>614</v>
      </c>
      <c r="B621" s="16" t="s">
        <v>341</v>
      </c>
      <c r="C621" s="16" t="s">
        <v>1571</v>
      </c>
      <c r="D621" s="16" t="s">
        <v>23</v>
      </c>
      <c r="E621" s="20">
        <v>1302883740</v>
      </c>
      <c r="F621" s="19">
        <f t="shared" si="19"/>
        <v>0</v>
      </c>
      <c r="G621" s="19">
        <f t="shared" si="20"/>
        <v>0</v>
      </c>
      <c r="H621" s="19">
        <v>0</v>
      </c>
      <c r="I621" s="19">
        <v>0</v>
      </c>
    </row>
    <row r="622" spans="1:9" x14ac:dyDescent="0.35">
      <c r="A622" s="15">
        <v>615</v>
      </c>
      <c r="B622" s="16" t="s">
        <v>488</v>
      </c>
      <c r="C622" s="16" t="s">
        <v>1572</v>
      </c>
      <c r="D622" s="16" t="s">
        <v>45</v>
      </c>
      <c r="E622" s="20">
        <v>23375032</v>
      </c>
      <c r="F622" s="19">
        <f t="shared" si="19"/>
        <v>0</v>
      </c>
      <c r="G622" s="19">
        <f t="shared" si="20"/>
        <v>0</v>
      </c>
      <c r="H622" s="19">
        <v>0</v>
      </c>
      <c r="I622" s="19">
        <v>0</v>
      </c>
    </row>
    <row r="623" spans="1:9" x14ac:dyDescent="0.35">
      <c r="A623" s="15">
        <v>616</v>
      </c>
      <c r="B623" s="16" t="s">
        <v>526</v>
      </c>
      <c r="C623" s="16" t="s">
        <v>1573</v>
      </c>
      <c r="D623" s="16" t="s">
        <v>50</v>
      </c>
      <c r="E623" s="20">
        <v>372390275</v>
      </c>
      <c r="F623" s="19">
        <f t="shared" si="19"/>
        <v>-12034</v>
      </c>
      <c r="G623" s="19">
        <f t="shared" si="20"/>
        <v>0</v>
      </c>
      <c r="H623" s="19">
        <v>0</v>
      </c>
      <c r="I623" s="19">
        <v>0</v>
      </c>
    </row>
    <row r="624" spans="1:9" x14ac:dyDescent="0.35">
      <c r="A624" s="15">
        <v>617</v>
      </c>
      <c r="B624" s="16" t="s">
        <v>815</v>
      </c>
      <c r="C624" s="16" t="s">
        <v>1574</v>
      </c>
      <c r="D624" s="16" t="s">
        <v>85</v>
      </c>
      <c r="E624" s="20">
        <v>128429841</v>
      </c>
      <c r="F624" s="19">
        <f t="shared" si="19"/>
        <v>0</v>
      </c>
      <c r="G624" s="19">
        <f t="shared" si="20"/>
        <v>0</v>
      </c>
      <c r="H624" s="19">
        <v>0</v>
      </c>
      <c r="I624" s="19">
        <v>0</v>
      </c>
    </row>
    <row r="625" spans="1:9" x14ac:dyDescent="0.35">
      <c r="A625" s="15">
        <v>618</v>
      </c>
      <c r="B625" s="16" t="s">
        <v>896</v>
      </c>
      <c r="C625" s="16" t="s">
        <v>1575</v>
      </c>
      <c r="D625" s="16" t="s">
        <v>99</v>
      </c>
      <c r="E625" s="20">
        <v>130787963</v>
      </c>
      <c r="F625" s="19">
        <f t="shared" si="19"/>
        <v>0</v>
      </c>
      <c r="G625" s="19">
        <f t="shared" si="20"/>
        <v>-85441</v>
      </c>
      <c r="H625" s="19">
        <v>0</v>
      </c>
      <c r="I625" s="19">
        <v>0</v>
      </c>
    </row>
    <row r="626" spans="1:9" x14ac:dyDescent="0.35">
      <c r="A626" s="15">
        <v>619</v>
      </c>
      <c r="B626" s="16" t="s">
        <v>353</v>
      </c>
      <c r="C626" s="16" t="s">
        <v>1576</v>
      </c>
      <c r="D626" s="16" t="s">
        <v>23</v>
      </c>
      <c r="E626" s="20">
        <v>1464462063</v>
      </c>
      <c r="F626" s="19">
        <f t="shared" si="19"/>
        <v>0</v>
      </c>
      <c r="G626" s="19">
        <f t="shared" si="20"/>
        <v>0</v>
      </c>
      <c r="H626" s="19">
        <v>0</v>
      </c>
      <c r="I626" s="19">
        <v>0</v>
      </c>
    </row>
    <row r="627" spans="1:9" x14ac:dyDescent="0.35">
      <c r="A627" s="15">
        <v>620</v>
      </c>
      <c r="B627" s="16" t="s">
        <v>789</v>
      </c>
      <c r="C627" s="16" t="s">
        <v>1577</v>
      </c>
      <c r="D627" s="16" t="s">
        <v>83</v>
      </c>
      <c r="E627" s="20">
        <v>187476053</v>
      </c>
      <c r="F627" s="19">
        <f t="shared" si="19"/>
        <v>0</v>
      </c>
      <c r="G627" s="19">
        <f t="shared" si="20"/>
        <v>0</v>
      </c>
      <c r="H627" s="19">
        <v>0</v>
      </c>
      <c r="I627" s="19">
        <v>-6425927</v>
      </c>
    </row>
    <row r="628" spans="1:9" x14ac:dyDescent="0.35">
      <c r="A628" s="15">
        <v>621</v>
      </c>
      <c r="B628" s="16" t="s">
        <v>861</v>
      </c>
      <c r="C628" s="16" t="s">
        <v>1578</v>
      </c>
      <c r="D628" s="16" t="s">
        <v>93</v>
      </c>
      <c r="E628" s="20">
        <v>86704138</v>
      </c>
      <c r="F628" s="19">
        <f t="shared" si="19"/>
        <v>0</v>
      </c>
      <c r="G628" s="19">
        <f t="shared" si="20"/>
        <v>0</v>
      </c>
      <c r="H628" s="19">
        <v>0</v>
      </c>
      <c r="I628" s="19">
        <v>0</v>
      </c>
    </row>
    <row r="629" spans="1:9" x14ac:dyDescent="0.35">
      <c r="A629" s="15">
        <v>622</v>
      </c>
      <c r="B629" s="16" t="s">
        <v>527</v>
      </c>
      <c r="C629" s="16" t="s">
        <v>1579</v>
      </c>
      <c r="D629" s="16" t="s">
        <v>50</v>
      </c>
      <c r="E629" s="20">
        <v>205107592</v>
      </c>
      <c r="F629" s="19">
        <f t="shared" si="19"/>
        <v>0</v>
      </c>
      <c r="G629" s="19">
        <f t="shared" si="20"/>
        <v>0</v>
      </c>
      <c r="H629" s="19">
        <v>0</v>
      </c>
      <c r="I629" s="19">
        <v>0</v>
      </c>
    </row>
    <row r="630" spans="1:9" x14ac:dyDescent="0.35">
      <c r="A630" s="15">
        <v>623</v>
      </c>
      <c r="B630" s="16" t="s">
        <v>828</v>
      </c>
      <c r="C630" s="16" t="s">
        <v>1580</v>
      </c>
      <c r="D630" s="16" t="s">
        <v>88</v>
      </c>
      <c r="E630" s="20">
        <v>106913152</v>
      </c>
      <c r="F630" s="19">
        <f t="shared" si="19"/>
        <v>0</v>
      </c>
      <c r="G630" s="19">
        <f t="shared" si="20"/>
        <v>0</v>
      </c>
      <c r="H630" s="19">
        <v>0</v>
      </c>
      <c r="I630" s="19">
        <v>0</v>
      </c>
    </row>
    <row r="631" spans="1:9" x14ac:dyDescent="0.35">
      <c r="A631" s="15">
        <v>624</v>
      </c>
      <c r="B631" s="16" t="s">
        <v>531</v>
      </c>
      <c r="C631" s="16" t="s">
        <v>1581</v>
      </c>
      <c r="D631" s="16" t="s">
        <v>50</v>
      </c>
      <c r="E631" s="20">
        <v>93757855</v>
      </c>
      <c r="F631" s="19">
        <f t="shared" si="19"/>
        <v>0</v>
      </c>
      <c r="G631" s="19">
        <f t="shared" si="20"/>
        <v>0</v>
      </c>
      <c r="H631" s="19">
        <v>0</v>
      </c>
      <c r="I631" s="19">
        <v>0</v>
      </c>
    </row>
    <row r="632" spans="1:9" x14ac:dyDescent="0.35">
      <c r="A632" s="15">
        <v>625</v>
      </c>
      <c r="B632" s="16" t="s">
        <v>948</v>
      </c>
      <c r="C632" s="16" t="s">
        <v>1582</v>
      </c>
      <c r="D632" s="16" t="s">
        <v>103</v>
      </c>
      <c r="E632" s="20">
        <v>172900301</v>
      </c>
      <c r="F632" s="19">
        <f t="shared" si="19"/>
        <v>0</v>
      </c>
      <c r="G632" s="19">
        <f t="shared" si="20"/>
        <v>0</v>
      </c>
      <c r="H632" s="19">
        <v>0</v>
      </c>
      <c r="I632" s="19">
        <v>0</v>
      </c>
    </row>
    <row r="633" spans="1:9" x14ac:dyDescent="0.35">
      <c r="A633" s="15">
        <v>626</v>
      </c>
      <c r="B633" s="16" t="s">
        <v>322</v>
      </c>
      <c r="C633" s="16" t="s">
        <v>1583</v>
      </c>
      <c r="D633" s="16" t="s">
        <v>18</v>
      </c>
      <c r="E633" s="20">
        <v>35725909</v>
      </c>
      <c r="F633" s="19">
        <f t="shared" si="19"/>
        <v>0</v>
      </c>
      <c r="G633" s="19">
        <f t="shared" si="20"/>
        <v>-1355741</v>
      </c>
      <c r="H633" s="19">
        <v>0</v>
      </c>
      <c r="I633" s="19">
        <v>0</v>
      </c>
    </row>
    <row r="634" spans="1:9" x14ac:dyDescent="0.35">
      <c r="A634" s="15">
        <v>627</v>
      </c>
      <c r="B634" s="16" t="s">
        <v>124</v>
      </c>
      <c r="C634" s="16" t="s">
        <v>1584</v>
      </c>
      <c r="D634" s="16" t="s">
        <v>7</v>
      </c>
      <c r="E634" s="20">
        <v>190230992</v>
      </c>
      <c r="F634" s="19">
        <f t="shared" si="19"/>
        <v>0</v>
      </c>
      <c r="G634" s="19">
        <f t="shared" si="20"/>
        <v>-492115</v>
      </c>
      <c r="H634" s="19">
        <v>0</v>
      </c>
      <c r="I634" s="19">
        <v>0</v>
      </c>
    </row>
    <row r="635" spans="1:9" x14ac:dyDescent="0.35">
      <c r="A635" s="15">
        <v>628</v>
      </c>
      <c r="B635" s="16" t="s">
        <v>660</v>
      </c>
      <c r="C635" s="16" t="s">
        <v>1585</v>
      </c>
      <c r="D635" s="16" t="s">
        <v>59</v>
      </c>
      <c r="E635" s="20">
        <v>21706639</v>
      </c>
      <c r="F635" s="19">
        <f t="shared" si="19"/>
        <v>0</v>
      </c>
      <c r="G635" s="19">
        <f t="shared" si="20"/>
        <v>0</v>
      </c>
      <c r="H635" s="19">
        <v>0</v>
      </c>
      <c r="I635" s="19">
        <v>0</v>
      </c>
    </row>
    <row r="636" spans="1:9" x14ac:dyDescent="0.35">
      <c r="A636" s="15">
        <v>629</v>
      </c>
      <c r="B636" s="16" t="s">
        <v>806</v>
      </c>
      <c r="C636" s="16" t="s">
        <v>1586</v>
      </c>
      <c r="D636" s="16" t="s">
        <v>83</v>
      </c>
      <c r="E636" s="20">
        <v>1019053323</v>
      </c>
      <c r="F636" s="19">
        <f t="shared" si="19"/>
        <v>0</v>
      </c>
      <c r="G636" s="19">
        <f t="shared" si="20"/>
        <v>0</v>
      </c>
      <c r="H636" s="19">
        <v>0</v>
      </c>
      <c r="I636" s="19">
        <v>-13485654</v>
      </c>
    </row>
    <row r="637" spans="1:9" x14ac:dyDescent="0.35">
      <c r="A637" s="15">
        <v>630</v>
      </c>
      <c r="B637" s="16" t="s">
        <v>452</v>
      </c>
      <c r="C637" s="16" t="s">
        <v>1587</v>
      </c>
      <c r="D637" s="16" t="s">
        <v>39</v>
      </c>
      <c r="E637" s="20">
        <v>38814703</v>
      </c>
      <c r="F637" s="19">
        <f t="shared" si="19"/>
        <v>-316635</v>
      </c>
      <c r="G637" s="19">
        <f t="shared" si="20"/>
        <v>0</v>
      </c>
      <c r="H637" s="19">
        <v>0</v>
      </c>
      <c r="I637" s="19">
        <v>0</v>
      </c>
    </row>
    <row r="638" spans="1:9" x14ac:dyDescent="0.35">
      <c r="A638" s="15">
        <v>631</v>
      </c>
      <c r="B638" s="16" t="s">
        <v>142</v>
      </c>
      <c r="C638" s="16" t="s">
        <v>1588</v>
      </c>
      <c r="D638" s="16" t="s">
        <v>11</v>
      </c>
      <c r="E638" s="20">
        <v>28736968</v>
      </c>
      <c r="F638" s="19">
        <f t="shared" si="19"/>
        <v>0</v>
      </c>
      <c r="G638" s="19">
        <f t="shared" si="20"/>
        <v>0</v>
      </c>
      <c r="H638" s="19">
        <v>0</v>
      </c>
      <c r="I638" s="19">
        <v>0</v>
      </c>
    </row>
    <row r="639" spans="1:9" x14ac:dyDescent="0.35">
      <c r="A639" s="15">
        <v>632</v>
      </c>
      <c r="B639" s="16" t="s">
        <v>661</v>
      </c>
      <c r="C639" s="16" t="s">
        <v>1589</v>
      </c>
      <c r="D639" s="16" t="s">
        <v>59</v>
      </c>
      <c r="E639" s="20">
        <v>195334902</v>
      </c>
      <c r="F639" s="19">
        <f t="shared" si="19"/>
        <v>0</v>
      </c>
      <c r="G639" s="19">
        <f t="shared" si="20"/>
        <v>-499350</v>
      </c>
      <c r="H639" s="19">
        <v>0</v>
      </c>
      <c r="I639" s="19">
        <v>0</v>
      </c>
    </row>
    <row r="640" spans="1:9" x14ac:dyDescent="0.35">
      <c r="A640" s="15">
        <v>633</v>
      </c>
      <c r="B640" s="16" t="s">
        <v>483</v>
      </c>
      <c r="C640" s="16" t="s">
        <v>1590</v>
      </c>
      <c r="D640" s="16" t="s">
        <v>44</v>
      </c>
      <c r="E640" s="20">
        <v>66714960</v>
      </c>
      <c r="F640" s="19">
        <f t="shared" si="19"/>
        <v>0</v>
      </c>
      <c r="G640" s="19">
        <f t="shared" si="20"/>
        <v>-2532625</v>
      </c>
      <c r="H640" s="19">
        <v>0</v>
      </c>
      <c r="I640" s="19">
        <v>0</v>
      </c>
    </row>
    <row r="641" spans="1:9" x14ac:dyDescent="0.35">
      <c r="A641" s="15">
        <v>634</v>
      </c>
      <c r="B641" s="16" t="s">
        <v>416</v>
      </c>
      <c r="C641" s="16" t="s">
        <v>1591</v>
      </c>
      <c r="D641" s="16" t="s">
        <v>32</v>
      </c>
      <c r="E641" s="20">
        <v>76128196</v>
      </c>
      <c r="F641" s="19">
        <f t="shared" si="19"/>
        <v>0</v>
      </c>
      <c r="G641" s="19">
        <f t="shared" si="20"/>
        <v>0</v>
      </c>
      <c r="H641" s="19">
        <v>0</v>
      </c>
      <c r="I641" s="19">
        <v>0</v>
      </c>
    </row>
    <row r="642" spans="1:9" x14ac:dyDescent="0.35">
      <c r="A642" s="15">
        <v>635</v>
      </c>
      <c r="B642" s="16" t="s">
        <v>376</v>
      </c>
      <c r="C642" s="16" t="s">
        <v>1592</v>
      </c>
      <c r="D642" s="16" t="s">
        <v>23</v>
      </c>
      <c r="E642" s="20">
        <v>3334269463</v>
      </c>
      <c r="F642" s="19">
        <f t="shared" si="19"/>
        <v>0</v>
      </c>
      <c r="G642" s="19">
        <f t="shared" si="20"/>
        <v>0</v>
      </c>
      <c r="H642" s="19">
        <v>0</v>
      </c>
      <c r="I642" s="19">
        <v>0</v>
      </c>
    </row>
    <row r="643" spans="1:9" x14ac:dyDescent="0.35">
      <c r="A643" s="15">
        <v>636</v>
      </c>
      <c r="B643" s="16" t="s">
        <v>939</v>
      </c>
      <c r="C643" s="16" t="s">
        <v>1593</v>
      </c>
      <c r="D643" s="16" t="s">
        <v>102</v>
      </c>
      <c r="E643" s="20">
        <v>246992305</v>
      </c>
      <c r="F643" s="19">
        <f t="shared" si="19"/>
        <v>-15163</v>
      </c>
      <c r="G643" s="19">
        <f t="shared" si="20"/>
        <v>0</v>
      </c>
      <c r="H643" s="19">
        <v>0</v>
      </c>
      <c r="I643" s="19">
        <v>0</v>
      </c>
    </row>
    <row r="644" spans="1:9" x14ac:dyDescent="0.35">
      <c r="A644" s="15">
        <v>637</v>
      </c>
      <c r="B644" s="16" t="s">
        <v>864</v>
      </c>
      <c r="C644" s="16" t="s">
        <v>1594</v>
      </c>
      <c r="D644" s="16" t="s">
        <v>93</v>
      </c>
      <c r="E644" s="20">
        <v>43274694</v>
      </c>
      <c r="F644" s="19">
        <f t="shared" si="19"/>
        <v>0</v>
      </c>
      <c r="G644" s="19">
        <f t="shared" si="20"/>
        <v>0</v>
      </c>
      <c r="H644" s="19">
        <v>0</v>
      </c>
      <c r="I644" s="19">
        <v>0</v>
      </c>
    </row>
    <row r="645" spans="1:9" x14ac:dyDescent="0.35">
      <c r="A645" s="15">
        <v>638</v>
      </c>
      <c r="B645" s="16" t="s">
        <v>565</v>
      </c>
      <c r="C645" s="16" t="s">
        <v>1595</v>
      </c>
      <c r="D645" s="16" t="s">
        <v>50</v>
      </c>
      <c r="E645" s="20">
        <v>700382148</v>
      </c>
      <c r="F645" s="19">
        <f t="shared" si="19"/>
        <v>-23430</v>
      </c>
      <c r="G645" s="19">
        <f t="shared" si="20"/>
        <v>0</v>
      </c>
      <c r="H645" s="19">
        <v>0</v>
      </c>
      <c r="I645" s="19">
        <v>0</v>
      </c>
    </row>
    <row r="646" spans="1:9" x14ac:dyDescent="0.35">
      <c r="A646" s="15">
        <v>639</v>
      </c>
      <c r="B646" s="16" t="s">
        <v>747</v>
      </c>
      <c r="C646" s="16" t="s">
        <v>1596</v>
      </c>
      <c r="D646" s="16" t="s">
        <v>74</v>
      </c>
      <c r="E646" s="20">
        <v>123835058</v>
      </c>
      <c r="F646" s="19">
        <f t="shared" si="19"/>
        <v>0</v>
      </c>
      <c r="G646" s="19">
        <f t="shared" si="20"/>
        <v>0</v>
      </c>
      <c r="H646" s="19">
        <v>0</v>
      </c>
      <c r="I646" s="19">
        <v>0</v>
      </c>
    </row>
    <row r="647" spans="1:9" x14ac:dyDescent="0.35">
      <c r="A647" s="15">
        <v>640</v>
      </c>
      <c r="B647" s="16" t="s">
        <v>499</v>
      </c>
      <c r="C647" s="16" t="s">
        <v>1597</v>
      </c>
      <c r="D647" s="16" t="s">
        <v>46</v>
      </c>
      <c r="E647" s="20">
        <v>881329163</v>
      </c>
      <c r="F647" s="19">
        <f t="shared" si="19"/>
        <v>0</v>
      </c>
      <c r="G647" s="19">
        <f t="shared" si="20"/>
        <v>0</v>
      </c>
      <c r="H647" s="19">
        <v>0</v>
      </c>
      <c r="I647" s="19">
        <v>0</v>
      </c>
    </row>
    <row r="648" spans="1:9" x14ac:dyDescent="0.35">
      <c r="A648" s="15">
        <v>641</v>
      </c>
      <c r="B648" s="16" t="s">
        <v>832</v>
      </c>
      <c r="C648" s="16" t="s">
        <v>1598</v>
      </c>
      <c r="D648" s="16" t="s">
        <v>90</v>
      </c>
      <c r="E648" s="20">
        <v>52715118</v>
      </c>
      <c r="F648" s="19">
        <f t="shared" ref="F648:F711" si="21">-VLOOKUP(B648,GenAuth,6,FALSE)</f>
        <v>0</v>
      </c>
      <c r="G648" s="19">
        <f t="shared" ref="G648:G711" si="22">VLOOKUP(B648,EZA,9,FALSE)</f>
        <v>-1288432</v>
      </c>
      <c r="H648" s="19">
        <v>0</v>
      </c>
      <c r="I648" s="19">
        <v>0</v>
      </c>
    </row>
    <row r="649" spans="1:9" x14ac:dyDescent="0.35">
      <c r="A649" s="15">
        <v>642</v>
      </c>
      <c r="B649" s="16" t="s">
        <v>876</v>
      </c>
      <c r="C649" s="16" t="s">
        <v>1599</v>
      </c>
      <c r="D649" s="16" t="s">
        <v>96</v>
      </c>
      <c r="E649" s="20">
        <v>13143158</v>
      </c>
      <c r="F649" s="19">
        <f t="shared" si="21"/>
        <v>0</v>
      </c>
      <c r="G649" s="19">
        <f t="shared" si="22"/>
        <v>0</v>
      </c>
      <c r="H649" s="19">
        <v>0</v>
      </c>
      <c r="I649" s="19">
        <v>0</v>
      </c>
    </row>
    <row r="650" spans="1:9" x14ac:dyDescent="0.35">
      <c r="A650" s="15">
        <v>643</v>
      </c>
      <c r="B650" s="16" t="s">
        <v>704</v>
      </c>
      <c r="C650" s="16" t="s">
        <v>1600</v>
      </c>
      <c r="D650" s="16" t="s">
        <v>68</v>
      </c>
      <c r="E650" s="20">
        <v>379576472</v>
      </c>
      <c r="F650" s="19">
        <f t="shared" si="21"/>
        <v>-1545882</v>
      </c>
      <c r="G650" s="19">
        <f t="shared" si="22"/>
        <v>0</v>
      </c>
      <c r="H650" s="19">
        <v>0</v>
      </c>
      <c r="I650" s="19">
        <v>0</v>
      </c>
    </row>
    <row r="651" spans="1:9" x14ac:dyDescent="0.35">
      <c r="A651" s="15">
        <v>644</v>
      </c>
      <c r="B651" s="16" t="s">
        <v>355</v>
      </c>
      <c r="C651" s="16" t="s">
        <v>1601</v>
      </c>
      <c r="D651" s="16" t="s">
        <v>23</v>
      </c>
      <c r="E651" s="20">
        <v>1180243160</v>
      </c>
      <c r="F651" s="19">
        <f t="shared" si="21"/>
        <v>0</v>
      </c>
      <c r="G651" s="19">
        <f t="shared" si="22"/>
        <v>0</v>
      </c>
      <c r="H651" s="19">
        <v>0</v>
      </c>
      <c r="I651" s="19">
        <v>0</v>
      </c>
    </row>
    <row r="652" spans="1:9" x14ac:dyDescent="0.35">
      <c r="A652" s="15">
        <v>645</v>
      </c>
      <c r="B652" s="16" t="s">
        <v>326</v>
      </c>
      <c r="C652" s="16" t="s">
        <v>1602</v>
      </c>
      <c r="D652" s="16" t="s">
        <v>20</v>
      </c>
      <c r="E652" s="20">
        <v>201466676</v>
      </c>
      <c r="F652" s="19">
        <f t="shared" si="21"/>
        <v>-753416</v>
      </c>
      <c r="G652" s="19">
        <f t="shared" si="22"/>
        <v>-279083</v>
      </c>
      <c r="H652" s="19">
        <v>0</v>
      </c>
      <c r="I652" s="19">
        <v>0</v>
      </c>
    </row>
    <row r="653" spans="1:9" x14ac:dyDescent="0.35">
      <c r="A653" s="15">
        <v>646</v>
      </c>
      <c r="B653" s="16" t="s">
        <v>123</v>
      </c>
      <c r="C653" s="16" t="s">
        <v>1603</v>
      </c>
      <c r="D653" s="16" t="s">
        <v>7</v>
      </c>
      <c r="E653" s="20">
        <v>49763928</v>
      </c>
      <c r="F653" s="19">
        <f t="shared" si="21"/>
        <v>0</v>
      </c>
      <c r="G653" s="19">
        <f t="shared" si="22"/>
        <v>0</v>
      </c>
      <c r="H653" s="19">
        <v>0</v>
      </c>
      <c r="I653" s="19">
        <v>0</v>
      </c>
    </row>
    <row r="654" spans="1:9" x14ac:dyDescent="0.35">
      <c r="A654" s="15">
        <v>647</v>
      </c>
      <c r="B654" s="16" t="s">
        <v>370</v>
      </c>
      <c r="C654" s="16" t="s">
        <v>1604</v>
      </c>
      <c r="D654" s="16" t="s">
        <v>23</v>
      </c>
      <c r="E654" s="20">
        <v>1215587128</v>
      </c>
      <c r="F654" s="19">
        <f t="shared" si="21"/>
        <v>0</v>
      </c>
      <c r="G654" s="19">
        <f t="shared" si="22"/>
        <v>0</v>
      </c>
      <c r="H654" s="19">
        <v>0</v>
      </c>
      <c r="I654" s="19">
        <v>0</v>
      </c>
    </row>
    <row r="655" spans="1:9" x14ac:dyDescent="0.35">
      <c r="A655" s="15">
        <v>648</v>
      </c>
      <c r="B655" s="16" t="s">
        <v>498</v>
      </c>
      <c r="C655" s="16" t="s">
        <v>1605</v>
      </c>
      <c r="D655" s="16" t="s">
        <v>46</v>
      </c>
      <c r="E655" s="20">
        <v>753222856</v>
      </c>
      <c r="F655" s="19">
        <f t="shared" si="21"/>
        <v>0</v>
      </c>
      <c r="G655" s="19">
        <f t="shared" si="22"/>
        <v>0</v>
      </c>
      <c r="H655" s="19">
        <v>0</v>
      </c>
      <c r="I655" s="19">
        <v>0</v>
      </c>
    </row>
    <row r="656" spans="1:9" x14ac:dyDescent="0.35">
      <c r="A656" s="15">
        <v>649</v>
      </c>
      <c r="B656" s="16" t="s">
        <v>373</v>
      </c>
      <c r="C656" s="16" t="s">
        <v>1606</v>
      </c>
      <c r="D656" s="16" t="s">
        <v>23</v>
      </c>
      <c r="E656" s="20">
        <v>2250826325</v>
      </c>
      <c r="F656" s="19">
        <f t="shared" si="21"/>
        <v>0</v>
      </c>
      <c r="G656" s="19">
        <f t="shared" si="22"/>
        <v>0</v>
      </c>
      <c r="H656" s="19">
        <v>0</v>
      </c>
      <c r="I656" s="19">
        <v>0</v>
      </c>
    </row>
    <row r="657" spans="1:9" x14ac:dyDescent="0.35">
      <c r="A657" s="15">
        <v>650</v>
      </c>
      <c r="B657" s="16" t="s">
        <v>688</v>
      </c>
      <c r="C657" s="16" t="s">
        <v>1607</v>
      </c>
      <c r="D657" s="16" t="s">
        <v>64</v>
      </c>
      <c r="E657" s="20">
        <v>1451977875</v>
      </c>
      <c r="F657" s="19">
        <f t="shared" si="21"/>
        <v>-44375</v>
      </c>
      <c r="G657" s="19">
        <f t="shared" si="22"/>
        <v>0</v>
      </c>
      <c r="H657" s="19">
        <v>0</v>
      </c>
      <c r="I657" s="19">
        <v>0</v>
      </c>
    </row>
    <row r="658" spans="1:9" x14ac:dyDescent="0.35">
      <c r="A658" s="15">
        <v>651</v>
      </c>
      <c r="B658" s="16" t="s">
        <v>135</v>
      </c>
      <c r="C658" s="16" t="s">
        <v>1608</v>
      </c>
      <c r="D658" s="16" t="s">
        <v>10</v>
      </c>
      <c r="E658" s="20">
        <v>59259347</v>
      </c>
      <c r="F658" s="19">
        <f t="shared" si="21"/>
        <v>0</v>
      </c>
      <c r="G658" s="19">
        <f t="shared" si="22"/>
        <v>0</v>
      </c>
      <c r="H658" s="19">
        <v>0</v>
      </c>
      <c r="I658" s="19">
        <v>0</v>
      </c>
    </row>
    <row r="659" spans="1:9" x14ac:dyDescent="0.35">
      <c r="A659" s="15">
        <v>652</v>
      </c>
      <c r="B659" s="16" t="s">
        <v>367</v>
      </c>
      <c r="C659" s="16" t="s">
        <v>1609</v>
      </c>
      <c r="D659" s="16" t="s">
        <v>23</v>
      </c>
      <c r="E659" s="20">
        <v>3211432591</v>
      </c>
      <c r="F659" s="19">
        <f t="shared" si="21"/>
        <v>0</v>
      </c>
      <c r="G659" s="19">
        <f t="shared" si="22"/>
        <v>0</v>
      </c>
      <c r="H659" s="19">
        <v>0</v>
      </c>
      <c r="I659" s="19">
        <v>0</v>
      </c>
    </row>
    <row r="660" spans="1:9" x14ac:dyDescent="0.35">
      <c r="A660" s="15">
        <v>653</v>
      </c>
      <c r="B660" s="16" t="s">
        <v>871</v>
      </c>
      <c r="C660" s="16" t="s">
        <v>1610</v>
      </c>
      <c r="D660" s="16" t="s">
        <v>93</v>
      </c>
      <c r="E660" s="20">
        <v>116265414</v>
      </c>
      <c r="F660" s="19">
        <f t="shared" si="21"/>
        <v>0</v>
      </c>
      <c r="G660" s="19">
        <f t="shared" si="22"/>
        <v>0</v>
      </c>
      <c r="H660" s="19">
        <v>0</v>
      </c>
      <c r="I660" s="19">
        <v>0</v>
      </c>
    </row>
    <row r="661" spans="1:9" x14ac:dyDescent="0.35">
      <c r="A661" s="15">
        <v>654</v>
      </c>
      <c r="B661" s="16" t="s">
        <v>726</v>
      </c>
      <c r="C661" s="16" t="s">
        <v>1611</v>
      </c>
      <c r="D661" s="16" t="s">
        <v>72</v>
      </c>
      <c r="E661" s="20">
        <v>30930083</v>
      </c>
      <c r="F661" s="19">
        <f t="shared" si="21"/>
        <v>0</v>
      </c>
      <c r="G661" s="19">
        <f t="shared" si="22"/>
        <v>0</v>
      </c>
      <c r="H661" s="19">
        <v>0</v>
      </c>
      <c r="I661" s="19">
        <v>0</v>
      </c>
    </row>
    <row r="662" spans="1:9" x14ac:dyDescent="0.35">
      <c r="A662" s="15">
        <v>655</v>
      </c>
      <c r="B662" s="16" t="s">
        <v>690</v>
      </c>
      <c r="C662" s="16" t="s">
        <v>1612</v>
      </c>
      <c r="D662" s="16" t="s">
        <v>64</v>
      </c>
      <c r="E662" s="20">
        <v>900816134</v>
      </c>
      <c r="F662" s="19">
        <f t="shared" si="21"/>
        <v>-292748</v>
      </c>
      <c r="G662" s="19">
        <f t="shared" si="22"/>
        <v>0</v>
      </c>
      <c r="H662" s="19">
        <v>0</v>
      </c>
      <c r="I662" s="19">
        <v>0</v>
      </c>
    </row>
    <row r="663" spans="1:9" x14ac:dyDescent="0.35">
      <c r="A663" s="15">
        <v>656</v>
      </c>
      <c r="B663" s="16" t="s">
        <v>654</v>
      </c>
      <c r="C663" s="16" t="s">
        <v>1613</v>
      </c>
      <c r="D663" s="16" t="s">
        <v>59</v>
      </c>
      <c r="E663" s="20">
        <v>47300789</v>
      </c>
      <c r="F663" s="19">
        <f t="shared" si="21"/>
        <v>0</v>
      </c>
      <c r="G663" s="19">
        <f t="shared" si="22"/>
        <v>0</v>
      </c>
      <c r="H663" s="19">
        <v>0</v>
      </c>
      <c r="I663" s="19">
        <v>0</v>
      </c>
    </row>
    <row r="664" spans="1:9" x14ac:dyDescent="0.35">
      <c r="A664" s="15">
        <v>657</v>
      </c>
      <c r="B664" s="16" t="s">
        <v>437</v>
      </c>
      <c r="C664" s="16" t="s">
        <v>1614</v>
      </c>
      <c r="D664" s="16" t="s">
        <v>35</v>
      </c>
      <c r="E664" s="20">
        <v>73493312</v>
      </c>
      <c r="F664" s="19">
        <f t="shared" si="21"/>
        <v>0</v>
      </c>
      <c r="G664" s="19">
        <f t="shared" si="22"/>
        <v>0</v>
      </c>
      <c r="H664" s="19">
        <v>0</v>
      </c>
      <c r="I664" s="19">
        <v>0</v>
      </c>
    </row>
    <row r="665" spans="1:9" x14ac:dyDescent="0.35">
      <c r="A665" s="15">
        <v>658</v>
      </c>
      <c r="B665" s="16" t="s">
        <v>164</v>
      </c>
      <c r="C665" s="16" t="s">
        <v>1615</v>
      </c>
      <c r="D665" s="16" t="s">
        <v>15</v>
      </c>
      <c r="E665" s="20">
        <v>60004503</v>
      </c>
      <c r="F665" s="19">
        <f t="shared" si="21"/>
        <v>0</v>
      </c>
      <c r="G665" s="19">
        <f t="shared" si="22"/>
        <v>0</v>
      </c>
      <c r="H665" s="19">
        <v>0</v>
      </c>
      <c r="I665" s="19">
        <v>0</v>
      </c>
    </row>
    <row r="666" spans="1:9" x14ac:dyDescent="0.35">
      <c r="A666" s="15">
        <v>659</v>
      </c>
      <c r="B666" s="16" t="s">
        <v>374</v>
      </c>
      <c r="C666" s="16" t="s">
        <v>1616</v>
      </c>
      <c r="D666" s="16" t="s">
        <v>23</v>
      </c>
      <c r="E666" s="20">
        <v>324083265</v>
      </c>
      <c r="F666" s="19">
        <f t="shared" si="21"/>
        <v>0</v>
      </c>
      <c r="G666" s="19">
        <f t="shared" si="22"/>
        <v>0</v>
      </c>
      <c r="H666" s="19">
        <v>0</v>
      </c>
      <c r="I666" s="19">
        <v>0</v>
      </c>
    </row>
    <row r="667" spans="1:9" x14ac:dyDescent="0.35">
      <c r="A667" s="15">
        <v>660</v>
      </c>
      <c r="B667" s="16" t="s">
        <v>759</v>
      </c>
      <c r="C667" s="16" t="s">
        <v>1617</v>
      </c>
      <c r="D667" s="16" t="s">
        <v>78</v>
      </c>
      <c r="E667" s="20">
        <v>20544770</v>
      </c>
      <c r="F667" s="19">
        <f t="shared" si="21"/>
        <v>0</v>
      </c>
      <c r="G667" s="19">
        <f t="shared" si="22"/>
        <v>0</v>
      </c>
      <c r="H667" s="19">
        <v>0</v>
      </c>
      <c r="I667" s="19">
        <v>0</v>
      </c>
    </row>
    <row r="668" spans="1:9" x14ac:dyDescent="0.35">
      <c r="A668" s="15">
        <v>661</v>
      </c>
      <c r="B668" s="16" t="s">
        <v>352</v>
      </c>
      <c r="C668" s="16" t="s">
        <v>1618</v>
      </c>
      <c r="D668" s="16" t="s">
        <v>23</v>
      </c>
      <c r="E668" s="20">
        <v>158132955</v>
      </c>
      <c r="F668" s="19">
        <f t="shared" si="21"/>
        <v>0</v>
      </c>
      <c r="G668" s="19">
        <f t="shared" si="22"/>
        <v>0</v>
      </c>
      <c r="H668" s="19">
        <v>0</v>
      </c>
      <c r="I668" s="19">
        <v>0</v>
      </c>
    </row>
    <row r="669" spans="1:9" x14ac:dyDescent="0.35">
      <c r="A669" s="15">
        <v>662</v>
      </c>
      <c r="B669" s="16" t="s">
        <v>685</v>
      </c>
      <c r="C669" s="16" t="s">
        <v>1619</v>
      </c>
      <c r="D669" s="16" t="s">
        <v>64</v>
      </c>
      <c r="E669" s="20">
        <v>2957139152</v>
      </c>
      <c r="F669" s="19">
        <f t="shared" si="21"/>
        <v>-200115</v>
      </c>
      <c r="G669" s="19">
        <f t="shared" si="22"/>
        <v>0</v>
      </c>
      <c r="H669" s="19">
        <v>0</v>
      </c>
      <c r="I669" s="19">
        <v>0</v>
      </c>
    </row>
    <row r="670" spans="1:9" x14ac:dyDescent="0.35">
      <c r="A670" s="15">
        <v>663</v>
      </c>
      <c r="B670" s="16" t="s">
        <v>909</v>
      </c>
      <c r="C670" s="16" t="s">
        <v>1620</v>
      </c>
      <c r="D670" s="16" t="s">
        <v>100</v>
      </c>
      <c r="E670" s="20">
        <v>333876362</v>
      </c>
      <c r="F670" s="19">
        <f t="shared" si="21"/>
        <v>0</v>
      </c>
      <c r="G670" s="19">
        <f t="shared" si="22"/>
        <v>0</v>
      </c>
      <c r="H670" s="19">
        <v>0</v>
      </c>
      <c r="I670" s="19">
        <v>0</v>
      </c>
    </row>
    <row r="671" spans="1:9" x14ac:dyDescent="0.35">
      <c r="A671" s="15">
        <v>664</v>
      </c>
      <c r="B671" s="16" t="s">
        <v>454</v>
      </c>
      <c r="C671" s="16" t="s">
        <v>1621</v>
      </c>
      <c r="D671" s="16" t="s">
        <v>39</v>
      </c>
      <c r="E671" s="20">
        <v>94833843</v>
      </c>
      <c r="F671" s="19">
        <f t="shared" si="21"/>
        <v>0</v>
      </c>
      <c r="G671" s="19">
        <f t="shared" si="22"/>
        <v>0</v>
      </c>
      <c r="H671" s="19">
        <v>0</v>
      </c>
      <c r="I671" s="19">
        <v>0</v>
      </c>
    </row>
    <row r="672" spans="1:9" x14ac:dyDescent="0.35">
      <c r="A672" s="15">
        <v>665</v>
      </c>
      <c r="B672" s="16" t="s">
        <v>398</v>
      </c>
      <c r="C672" s="16" t="s">
        <v>1622</v>
      </c>
      <c r="D672" s="16" t="s">
        <v>28</v>
      </c>
      <c r="E672" s="20">
        <v>180048881</v>
      </c>
      <c r="F672" s="19">
        <f t="shared" si="21"/>
        <v>0</v>
      </c>
      <c r="G672" s="19">
        <f t="shared" si="22"/>
        <v>0</v>
      </c>
      <c r="H672" s="19">
        <v>0</v>
      </c>
      <c r="I672" s="19">
        <v>0</v>
      </c>
    </row>
    <row r="673" spans="1:9" x14ac:dyDescent="0.35">
      <c r="A673" s="15">
        <v>666</v>
      </c>
      <c r="B673" s="16" t="s">
        <v>682</v>
      </c>
      <c r="C673" s="16" t="s">
        <v>1623</v>
      </c>
      <c r="D673" s="16" t="s">
        <v>64</v>
      </c>
      <c r="E673" s="20">
        <v>1922175819</v>
      </c>
      <c r="F673" s="19">
        <f t="shared" si="21"/>
        <v>-116179</v>
      </c>
      <c r="G673" s="19">
        <f t="shared" si="22"/>
        <v>0</v>
      </c>
      <c r="H673" s="19">
        <v>0</v>
      </c>
      <c r="I673" s="19">
        <v>0</v>
      </c>
    </row>
    <row r="674" spans="1:9" x14ac:dyDescent="0.35">
      <c r="A674" s="15">
        <v>667</v>
      </c>
      <c r="B674" s="16" t="s">
        <v>929</v>
      </c>
      <c r="C674" s="16" t="s">
        <v>1624</v>
      </c>
      <c r="D674" s="16" t="s">
        <v>100</v>
      </c>
      <c r="E674" s="20">
        <v>2660269605</v>
      </c>
      <c r="F674" s="19">
        <f t="shared" si="21"/>
        <v>0</v>
      </c>
      <c r="G674" s="19">
        <f t="shared" si="22"/>
        <v>0</v>
      </c>
      <c r="H674" s="19">
        <v>0</v>
      </c>
      <c r="I674" s="19">
        <v>0</v>
      </c>
    </row>
    <row r="675" spans="1:9" x14ac:dyDescent="0.35">
      <c r="A675" s="15">
        <v>668</v>
      </c>
      <c r="B675" s="16" t="s">
        <v>392</v>
      </c>
      <c r="C675" s="16" t="s">
        <v>1625</v>
      </c>
      <c r="D675" s="16" t="s">
        <v>26</v>
      </c>
      <c r="E675" s="20">
        <v>151086551</v>
      </c>
      <c r="F675" s="19">
        <f t="shared" si="21"/>
        <v>0</v>
      </c>
      <c r="G675" s="19">
        <f t="shared" si="22"/>
        <v>-913044</v>
      </c>
      <c r="H675" s="19">
        <v>0</v>
      </c>
      <c r="I675" s="19">
        <v>0</v>
      </c>
    </row>
    <row r="676" spans="1:9" x14ac:dyDescent="0.35">
      <c r="A676" s="15">
        <v>669</v>
      </c>
      <c r="B676" s="16" t="s">
        <v>366</v>
      </c>
      <c r="C676" s="16" t="s">
        <v>1626</v>
      </c>
      <c r="D676" s="16" t="s">
        <v>23</v>
      </c>
      <c r="E676" s="20">
        <v>5988267231</v>
      </c>
      <c r="F676" s="19">
        <f t="shared" si="21"/>
        <v>0</v>
      </c>
      <c r="G676" s="19">
        <f t="shared" si="22"/>
        <v>0</v>
      </c>
      <c r="H676" s="19">
        <v>0</v>
      </c>
      <c r="I676" s="19">
        <v>0</v>
      </c>
    </row>
    <row r="677" spans="1:9" x14ac:dyDescent="0.35">
      <c r="A677" s="15">
        <v>670</v>
      </c>
      <c r="B677" s="16" t="s">
        <v>824</v>
      </c>
      <c r="C677" s="16" t="s">
        <v>1627</v>
      </c>
      <c r="D677" s="16" t="s">
        <v>88</v>
      </c>
      <c r="E677" s="20">
        <v>51029301</v>
      </c>
      <c r="F677" s="19">
        <f t="shared" si="21"/>
        <v>0</v>
      </c>
      <c r="G677" s="19">
        <f t="shared" si="22"/>
        <v>0</v>
      </c>
      <c r="H677" s="19">
        <v>0</v>
      </c>
      <c r="I677" s="19">
        <v>0</v>
      </c>
    </row>
    <row r="678" spans="1:9" x14ac:dyDescent="0.35">
      <c r="A678" s="15">
        <v>671</v>
      </c>
      <c r="B678" s="16" t="s">
        <v>160</v>
      </c>
      <c r="C678" s="16" t="s">
        <v>1628</v>
      </c>
      <c r="D678" s="16" t="s">
        <v>14</v>
      </c>
      <c r="E678" s="20">
        <v>105165830</v>
      </c>
      <c r="F678" s="19">
        <f t="shared" si="21"/>
        <v>0</v>
      </c>
      <c r="G678" s="19">
        <f t="shared" si="22"/>
        <v>-616872</v>
      </c>
      <c r="H678" s="19">
        <v>0</v>
      </c>
      <c r="I678" s="19">
        <v>0</v>
      </c>
    </row>
    <row r="679" spans="1:9" x14ac:dyDescent="0.35">
      <c r="A679" s="15">
        <v>672</v>
      </c>
      <c r="B679" s="16" t="s">
        <v>535</v>
      </c>
      <c r="C679" s="16" t="s">
        <v>1629</v>
      </c>
      <c r="D679" s="16" t="s">
        <v>50</v>
      </c>
      <c r="E679" s="20">
        <v>714251648</v>
      </c>
      <c r="F679" s="19">
        <f t="shared" si="21"/>
        <v>0</v>
      </c>
      <c r="G679" s="19">
        <f t="shared" si="22"/>
        <v>0</v>
      </c>
      <c r="H679" s="19">
        <v>0</v>
      </c>
      <c r="I679" s="19">
        <v>0</v>
      </c>
    </row>
    <row r="680" spans="1:9" x14ac:dyDescent="0.35">
      <c r="A680" s="15">
        <v>673</v>
      </c>
      <c r="B680" s="16" t="s">
        <v>421</v>
      </c>
      <c r="C680" s="16" t="s">
        <v>1630</v>
      </c>
      <c r="D680" s="16" t="s">
        <v>33</v>
      </c>
      <c r="E680" s="20">
        <v>235560462</v>
      </c>
      <c r="F680" s="19">
        <f t="shared" si="21"/>
        <v>0</v>
      </c>
      <c r="G680" s="19">
        <f t="shared" si="22"/>
        <v>0</v>
      </c>
      <c r="H680" s="19">
        <v>0</v>
      </c>
      <c r="I680" s="19">
        <v>0</v>
      </c>
    </row>
    <row r="681" spans="1:9" x14ac:dyDescent="0.35">
      <c r="A681" s="15">
        <v>674</v>
      </c>
      <c r="B681" s="16" t="s">
        <v>529</v>
      </c>
      <c r="C681" s="16" t="s">
        <v>1631</v>
      </c>
      <c r="D681" s="16" t="s">
        <v>50</v>
      </c>
      <c r="E681" s="20">
        <v>117431456</v>
      </c>
      <c r="F681" s="19">
        <f t="shared" si="21"/>
        <v>0</v>
      </c>
      <c r="G681" s="19">
        <f t="shared" si="22"/>
        <v>0</v>
      </c>
      <c r="H681" s="19">
        <v>0</v>
      </c>
      <c r="I681" s="19">
        <v>0</v>
      </c>
    </row>
    <row r="682" spans="1:9" x14ac:dyDescent="0.35">
      <c r="A682" s="15">
        <v>675</v>
      </c>
      <c r="B682" s="16" t="s">
        <v>484</v>
      </c>
      <c r="C682" s="16" t="s">
        <v>1632</v>
      </c>
      <c r="D682" s="16" t="s">
        <v>44</v>
      </c>
      <c r="E682" s="20">
        <v>93138868</v>
      </c>
      <c r="F682" s="19">
        <f t="shared" si="21"/>
        <v>0</v>
      </c>
      <c r="G682" s="19">
        <f t="shared" si="22"/>
        <v>0</v>
      </c>
      <c r="H682" s="19">
        <v>0</v>
      </c>
      <c r="I682" s="19">
        <v>0</v>
      </c>
    </row>
    <row r="683" spans="1:9" x14ac:dyDescent="0.35">
      <c r="A683" s="15">
        <v>676</v>
      </c>
      <c r="B683" s="16" t="s">
        <v>788</v>
      </c>
      <c r="C683" s="16" t="s">
        <v>1633</v>
      </c>
      <c r="D683" s="16" t="s">
        <v>83</v>
      </c>
      <c r="E683" s="20">
        <v>708395115</v>
      </c>
      <c r="F683" s="19">
        <f t="shared" si="21"/>
        <v>0</v>
      </c>
      <c r="G683" s="19">
        <f t="shared" si="22"/>
        <v>0</v>
      </c>
      <c r="H683" s="19">
        <v>0</v>
      </c>
      <c r="I683" s="19">
        <v>-5930948</v>
      </c>
    </row>
    <row r="684" spans="1:9" x14ac:dyDescent="0.35">
      <c r="A684" s="15">
        <v>677</v>
      </c>
      <c r="B684" s="16" t="s">
        <v>632</v>
      </c>
      <c r="C684" s="16" t="s">
        <v>1634</v>
      </c>
      <c r="D684" s="16" t="s">
        <v>57</v>
      </c>
      <c r="E684" s="20">
        <v>121953859</v>
      </c>
      <c r="F684" s="19">
        <f t="shared" si="21"/>
        <v>0</v>
      </c>
      <c r="G684" s="19">
        <f t="shared" si="22"/>
        <v>0</v>
      </c>
      <c r="H684" s="19">
        <v>0</v>
      </c>
      <c r="I684" s="19">
        <v>0</v>
      </c>
    </row>
    <row r="685" spans="1:9" x14ac:dyDescent="0.35">
      <c r="A685" s="15">
        <v>678</v>
      </c>
      <c r="B685" s="16" t="s">
        <v>426</v>
      </c>
      <c r="C685" s="16" t="s">
        <v>1635</v>
      </c>
      <c r="D685" s="16" t="s">
        <v>33</v>
      </c>
      <c r="E685" s="20">
        <v>18763801</v>
      </c>
      <c r="F685" s="19">
        <f t="shared" si="21"/>
        <v>0</v>
      </c>
      <c r="G685" s="19">
        <f t="shared" si="22"/>
        <v>0</v>
      </c>
      <c r="H685" s="19">
        <v>0</v>
      </c>
      <c r="I685" s="19">
        <v>0</v>
      </c>
    </row>
    <row r="686" spans="1:9" x14ac:dyDescent="0.35">
      <c r="A686" s="15">
        <v>679</v>
      </c>
      <c r="B686" s="16" t="s">
        <v>648</v>
      </c>
      <c r="C686" s="16" t="s">
        <v>1636</v>
      </c>
      <c r="D686" s="16" t="s">
        <v>58</v>
      </c>
      <c r="E686" s="20">
        <v>181600794</v>
      </c>
      <c r="F686" s="19">
        <f t="shared" si="21"/>
        <v>0</v>
      </c>
      <c r="G686" s="19">
        <f t="shared" si="22"/>
        <v>0</v>
      </c>
      <c r="H686" s="19">
        <v>0</v>
      </c>
      <c r="I686" s="19">
        <v>-394650</v>
      </c>
    </row>
    <row r="687" spans="1:9" x14ac:dyDescent="0.35">
      <c r="A687" s="15">
        <v>680</v>
      </c>
      <c r="B687" s="16" t="s">
        <v>402</v>
      </c>
      <c r="C687" s="16" t="s">
        <v>1637</v>
      </c>
      <c r="D687" s="16" t="s">
        <v>29</v>
      </c>
      <c r="E687" s="20">
        <v>177263927</v>
      </c>
      <c r="F687" s="19">
        <f t="shared" si="21"/>
        <v>0</v>
      </c>
      <c r="G687" s="19">
        <f t="shared" si="22"/>
        <v>-18812113</v>
      </c>
      <c r="H687" s="19">
        <v>0</v>
      </c>
      <c r="I687" s="19">
        <v>0</v>
      </c>
    </row>
    <row r="688" spans="1:9" x14ac:dyDescent="0.35">
      <c r="A688" s="15">
        <v>681</v>
      </c>
      <c r="B688" s="16" t="s">
        <v>146</v>
      </c>
      <c r="C688" s="16" t="s">
        <v>1638</v>
      </c>
      <c r="D688" s="16" t="s">
        <v>11</v>
      </c>
      <c r="E688" s="20">
        <v>51252585</v>
      </c>
      <c r="F688" s="19">
        <f t="shared" si="21"/>
        <v>0</v>
      </c>
      <c r="G688" s="19">
        <f t="shared" si="22"/>
        <v>0</v>
      </c>
      <c r="H688" s="19">
        <v>0</v>
      </c>
      <c r="I688" s="19">
        <v>0</v>
      </c>
    </row>
    <row r="689" spans="1:9" x14ac:dyDescent="0.35">
      <c r="A689" s="15">
        <v>682</v>
      </c>
      <c r="B689" s="16" t="s">
        <v>746</v>
      </c>
      <c r="C689" s="16" t="s">
        <v>1639</v>
      </c>
      <c r="D689" s="16" t="s">
        <v>74</v>
      </c>
      <c r="E689" s="20">
        <v>80669117</v>
      </c>
      <c r="F689" s="19">
        <f t="shared" si="21"/>
        <v>0</v>
      </c>
      <c r="G689" s="19">
        <f t="shared" si="22"/>
        <v>0</v>
      </c>
      <c r="H689" s="19">
        <v>0</v>
      </c>
      <c r="I689" s="19">
        <v>0</v>
      </c>
    </row>
    <row r="690" spans="1:9" x14ac:dyDescent="0.35">
      <c r="A690" s="15">
        <v>683</v>
      </c>
      <c r="B690" s="16" t="s">
        <v>351</v>
      </c>
      <c r="C690" s="16" t="s">
        <v>1640</v>
      </c>
      <c r="D690" s="16" t="s">
        <v>23</v>
      </c>
      <c r="E690" s="20">
        <v>807727981</v>
      </c>
      <c r="F690" s="19">
        <f t="shared" si="21"/>
        <v>0</v>
      </c>
      <c r="G690" s="19">
        <f t="shared" si="22"/>
        <v>0</v>
      </c>
      <c r="H690" s="19">
        <v>0</v>
      </c>
      <c r="I690" s="19">
        <v>0</v>
      </c>
    </row>
    <row r="691" spans="1:9" x14ac:dyDescent="0.35">
      <c r="A691" s="15">
        <v>684</v>
      </c>
      <c r="B691" s="16" t="s">
        <v>923</v>
      </c>
      <c r="C691" s="16" t="s">
        <v>1641</v>
      </c>
      <c r="D691" s="16" t="s">
        <v>100</v>
      </c>
      <c r="E691" s="20">
        <v>3207560565</v>
      </c>
      <c r="F691" s="19">
        <f t="shared" si="21"/>
        <v>-30980610</v>
      </c>
      <c r="G691" s="19">
        <f t="shared" si="22"/>
        <v>0</v>
      </c>
      <c r="H691" s="19">
        <v>0</v>
      </c>
      <c r="I691" s="19">
        <v>0</v>
      </c>
    </row>
    <row r="692" spans="1:9" x14ac:dyDescent="0.35">
      <c r="A692" s="15">
        <v>685</v>
      </c>
      <c r="B692" s="16" t="s">
        <v>713</v>
      </c>
      <c r="C692" s="16" t="s">
        <v>1642</v>
      </c>
      <c r="D692" s="16" t="s">
        <v>70</v>
      </c>
      <c r="E692" s="20">
        <v>55182395</v>
      </c>
      <c r="F692" s="19">
        <f t="shared" si="21"/>
        <v>0</v>
      </c>
      <c r="G692" s="19">
        <f t="shared" si="22"/>
        <v>0</v>
      </c>
      <c r="H692" s="19">
        <v>0</v>
      </c>
      <c r="I692" s="19">
        <v>0</v>
      </c>
    </row>
    <row r="693" spans="1:9" x14ac:dyDescent="0.35">
      <c r="A693" s="15">
        <v>686</v>
      </c>
      <c r="B693" s="16" t="s">
        <v>902</v>
      </c>
      <c r="C693" s="16" t="s">
        <v>1643</v>
      </c>
      <c r="D693" s="16" t="s">
        <v>100</v>
      </c>
      <c r="E693" s="20">
        <v>1242319260</v>
      </c>
      <c r="F693" s="19">
        <f t="shared" si="21"/>
        <v>-1643025</v>
      </c>
      <c r="G693" s="19">
        <f t="shared" si="22"/>
        <v>0</v>
      </c>
      <c r="H693" s="19">
        <v>0</v>
      </c>
      <c r="I693" s="19">
        <v>0</v>
      </c>
    </row>
    <row r="694" spans="1:9" x14ac:dyDescent="0.35">
      <c r="A694" s="15">
        <v>687</v>
      </c>
      <c r="B694" s="16" t="s">
        <v>877</v>
      </c>
      <c r="C694" s="16" t="s">
        <v>1644</v>
      </c>
      <c r="D694" s="16" t="s">
        <v>96</v>
      </c>
      <c r="E694" s="20">
        <v>87192375</v>
      </c>
      <c r="F694" s="19">
        <f t="shared" si="21"/>
        <v>0</v>
      </c>
      <c r="G694" s="19">
        <f t="shared" si="22"/>
        <v>-23930127</v>
      </c>
      <c r="H694" s="19">
        <v>0</v>
      </c>
      <c r="I694" s="19">
        <v>0</v>
      </c>
    </row>
    <row r="695" spans="1:9" x14ac:dyDescent="0.35">
      <c r="A695" s="15">
        <v>688</v>
      </c>
      <c r="B695" s="16" t="s">
        <v>894</v>
      </c>
      <c r="C695" s="16" t="s">
        <v>1645</v>
      </c>
      <c r="D695" s="16" t="s">
        <v>99</v>
      </c>
      <c r="E695" s="20">
        <v>106596875</v>
      </c>
      <c r="F695" s="19">
        <f t="shared" si="21"/>
        <v>0</v>
      </c>
      <c r="G695" s="19">
        <f t="shared" si="22"/>
        <v>-138960</v>
      </c>
      <c r="H695" s="19">
        <v>0</v>
      </c>
      <c r="I695" s="19">
        <v>0</v>
      </c>
    </row>
    <row r="696" spans="1:9" x14ac:dyDescent="0.35">
      <c r="A696" s="15">
        <v>689</v>
      </c>
      <c r="B696" s="16" t="s">
        <v>921</v>
      </c>
      <c r="C696" s="16" t="s">
        <v>1646</v>
      </c>
      <c r="D696" s="16" t="s">
        <v>100</v>
      </c>
      <c r="E696" s="20">
        <v>3617970677</v>
      </c>
      <c r="F696" s="19">
        <f t="shared" si="21"/>
        <v>0</v>
      </c>
      <c r="G696" s="19">
        <f t="shared" si="22"/>
        <v>0</v>
      </c>
      <c r="H696" s="19">
        <v>0</v>
      </c>
      <c r="I696" s="19">
        <v>0</v>
      </c>
    </row>
    <row r="697" spans="1:9" x14ac:dyDescent="0.35">
      <c r="A697" s="15">
        <v>690</v>
      </c>
      <c r="B697" s="16" t="s">
        <v>699</v>
      </c>
      <c r="C697" s="16" t="s">
        <v>1647</v>
      </c>
      <c r="D697" s="16" t="s">
        <v>66</v>
      </c>
      <c r="E697" s="20">
        <v>46018067</v>
      </c>
      <c r="F697" s="19">
        <f t="shared" si="21"/>
        <v>0</v>
      </c>
      <c r="G697" s="19">
        <f t="shared" si="22"/>
        <v>0</v>
      </c>
      <c r="H697" s="19">
        <v>0</v>
      </c>
      <c r="I697" s="19">
        <v>0</v>
      </c>
    </row>
    <row r="698" spans="1:9" x14ac:dyDescent="0.35">
      <c r="A698" s="15">
        <v>691</v>
      </c>
      <c r="B698" s="16" t="s">
        <v>706</v>
      </c>
      <c r="C698" s="16" t="s">
        <v>1648</v>
      </c>
      <c r="D698" s="16" t="s">
        <v>69</v>
      </c>
      <c r="E698" s="20">
        <v>79306065</v>
      </c>
      <c r="F698" s="19">
        <f t="shared" si="21"/>
        <v>0</v>
      </c>
      <c r="G698" s="19">
        <f t="shared" si="22"/>
        <v>0</v>
      </c>
      <c r="H698" s="19">
        <v>0</v>
      </c>
      <c r="I698" s="19">
        <v>0</v>
      </c>
    </row>
    <row r="699" spans="1:9" x14ac:dyDescent="0.35">
      <c r="A699" s="15">
        <v>692</v>
      </c>
      <c r="B699" s="16" t="s">
        <v>866</v>
      </c>
      <c r="C699" s="16" t="s">
        <v>1649</v>
      </c>
      <c r="D699" s="16" t="s">
        <v>93</v>
      </c>
      <c r="E699" s="20">
        <v>85908314</v>
      </c>
      <c r="F699" s="19">
        <f t="shared" si="21"/>
        <v>0</v>
      </c>
      <c r="G699" s="19">
        <f t="shared" si="22"/>
        <v>0</v>
      </c>
      <c r="H699" s="19">
        <v>0</v>
      </c>
      <c r="I699" s="19">
        <v>0</v>
      </c>
    </row>
    <row r="700" spans="1:9" x14ac:dyDescent="0.35">
      <c r="A700" s="15">
        <v>693</v>
      </c>
      <c r="B700" s="16" t="s">
        <v>676</v>
      </c>
      <c r="C700" s="16" t="s">
        <v>1650</v>
      </c>
      <c r="D700" s="16" t="s">
        <v>64</v>
      </c>
      <c r="E700" s="20">
        <v>1102371365</v>
      </c>
      <c r="F700" s="19">
        <f t="shared" si="21"/>
        <v>-78327</v>
      </c>
      <c r="G700" s="19">
        <f t="shared" si="22"/>
        <v>0</v>
      </c>
      <c r="H700" s="19">
        <v>0</v>
      </c>
      <c r="I700" s="19">
        <v>0</v>
      </c>
    </row>
    <row r="701" spans="1:9" x14ac:dyDescent="0.35">
      <c r="A701" s="15">
        <v>694</v>
      </c>
      <c r="B701" s="16" t="s">
        <v>333</v>
      </c>
      <c r="C701" s="16" t="s">
        <v>1651</v>
      </c>
      <c r="D701" s="16" t="s">
        <v>20</v>
      </c>
      <c r="E701" s="20">
        <v>143975583</v>
      </c>
      <c r="F701" s="19">
        <f t="shared" si="21"/>
        <v>0</v>
      </c>
      <c r="G701" s="19">
        <f t="shared" si="22"/>
        <v>0</v>
      </c>
      <c r="H701" s="19">
        <v>0</v>
      </c>
      <c r="I701" s="19">
        <v>0</v>
      </c>
    </row>
    <row r="702" spans="1:9" x14ac:dyDescent="0.35">
      <c r="A702" s="15">
        <v>695</v>
      </c>
      <c r="B702" s="16" t="s">
        <v>920</v>
      </c>
      <c r="C702" s="16" t="s">
        <v>1652</v>
      </c>
      <c r="D702" s="16" t="s">
        <v>100</v>
      </c>
      <c r="E702" s="20">
        <v>637433848</v>
      </c>
      <c r="F702" s="19">
        <f t="shared" si="21"/>
        <v>0</v>
      </c>
      <c r="G702" s="19">
        <f t="shared" si="22"/>
        <v>0</v>
      </c>
      <c r="H702" s="19">
        <v>0</v>
      </c>
      <c r="I702" s="19">
        <v>0</v>
      </c>
    </row>
    <row r="703" spans="1:9" x14ac:dyDescent="0.35">
      <c r="A703" s="15">
        <v>696</v>
      </c>
      <c r="B703" s="16" t="s">
        <v>863</v>
      </c>
      <c r="C703" s="16" t="s">
        <v>1653</v>
      </c>
      <c r="D703" s="16" t="s">
        <v>93</v>
      </c>
      <c r="E703" s="20">
        <v>73845337</v>
      </c>
      <c r="F703" s="19">
        <f t="shared" si="21"/>
        <v>0</v>
      </c>
      <c r="G703" s="19">
        <f t="shared" si="22"/>
        <v>0</v>
      </c>
      <c r="H703" s="19">
        <v>0</v>
      </c>
      <c r="I703" s="19">
        <v>0</v>
      </c>
    </row>
    <row r="704" spans="1:9" x14ac:dyDescent="0.35">
      <c r="A704" s="15">
        <v>697</v>
      </c>
      <c r="B704" s="16" t="s">
        <v>369</v>
      </c>
      <c r="C704" s="16" t="s">
        <v>1654</v>
      </c>
      <c r="D704" s="16" t="s">
        <v>23</v>
      </c>
      <c r="E704" s="20">
        <v>1317364569</v>
      </c>
      <c r="F704" s="19">
        <f t="shared" si="21"/>
        <v>0</v>
      </c>
      <c r="G704" s="19">
        <f t="shared" si="22"/>
        <v>0</v>
      </c>
      <c r="H704" s="19">
        <v>0</v>
      </c>
      <c r="I704" s="19">
        <v>0</v>
      </c>
    </row>
    <row r="705" spans="1:9" x14ac:dyDescent="0.35">
      <c r="A705" s="15">
        <v>698</v>
      </c>
      <c r="B705" s="16" t="s">
        <v>872</v>
      </c>
      <c r="C705" s="16" t="s">
        <v>1655</v>
      </c>
      <c r="D705" s="16" t="s">
        <v>94</v>
      </c>
      <c r="E705" s="20">
        <v>14041700</v>
      </c>
      <c r="F705" s="19">
        <f t="shared" si="21"/>
        <v>0</v>
      </c>
      <c r="G705" s="19">
        <f t="shared" si="22"/>
        <v>0</v>
      </c>
      <c r="H705" s="19">
        <v>0</v>
      </c>
      <c r="I705" s="19">
        <v>0</v>
      </c>
    </row>
    <row r="706" spans="1:9" x14ac:dyDescent="0.35">
      <c r="A706" s="15">
        <v>699</v>
      </c>
      <c r="B706" s="16" t="s">
        <v>155</v>
      </c>
      <c r="C706" s="16" t="s">
        <v>1656</v>
      </c>
      <c r="D706" s="16" t="s">
        <v>13</v>
      </c>
      <c r="E706" s="20">
        <v>130499306</v>
      </c>
      <c r="F706" s="19">
        <f t="shared" si="21"/>
        <v>0</v>
      </c>
      <c r="G706" s="19">
        <f t="shared" si="22"/>
        <v>-586984</v>
      </c>
      <c r="H706" s="19">
        <v>0</v>
      </c>
      <c r="I706" s="19">
        <v>0</v>
      </c>
    </row>
    <row r="707" spans="1:9" x14ac:dyDescent="0.35">
      <c r="A707" s="15">
        <v>700</v>
      </c>
      <c r="B707" s="16" t="s">
        <v>323</v>
      </c>
      <c r="C707" s="16" t="s">
        <v>1657</v>
      </c>
      <c r="D707" s="16" t="s">
        <v>18</v>
      </c>
      <c r="E707" s="20">
        <v>57598530</v>
      </c>
      <c r="F707" s="19">
        <f t="shared" si="21"/>
        <v>0</v>
      </c>
      <c r="G707" s="19">
        <f t="shared" si="22"/>
        <v>0</v>
      </c>
      <c r="H707" s="19">
        <v>0</v>
      </c>
      <c r="I707" s="19">
        <v>0</v>
      </c>
    </row>
    <row r="708" spans="1:9" x14ac:dyDescent="0.35">
      <c r="A708" s="15">
        <v>701</v>
      </c>
      <c r="B708" s="16" t="s">
        <v>558</v>
      </c>
      <c r="C708" s="16" t="s">
        <v>1658</v>
      </c>
      <c r="D708" s="16" t="s">
        <v>50</v>
      </c>
      <c r="E708" s="20">
        <v>457816759</v>
      </c>
      <c r="F708" s="19">
        <f t="shared" si="21"/>
        <v>0</v>
      </c>
      <c r="G708" s="19">
        <f t="shared" si="22"/>
        <v>0</v>
      </c>
      <c r="H708" s="19">
        <v>0</v>
      </c>
      <c r="I708" s="19">
        <v>0</v>
      </c>
    </row>
    <row r="709" spans="1:9" x14ac:dyDescent="0.35">
      <c r="A709" s="15">
        <v>702</v>
      </c>
      <c r="B709" s="16" t="s">
        <v>686</v>
      </c>
      <c r="C709" s="16" t="s">
        <v>1659</v>
      </c>
      <c r="D709" s="16" t="s">
        <v>64</v>
      </c>
      <c r="E709" s="20">
        <v>1169205150</v>
      </c>
      <c r="F709" s="19">
        <f t="shared" si="21"/>
        <v>-87447</v>
      </c>
      <c r="G709" s="19">
        <f t="shared" si="22"/>
        <v>0</v>
      </c>
      <c r="H709" s="19">
        <v>0</v>
      </c>
      <c r="I709" s="19">
        <v>0</v>
      </c>
    </row>
    <row r="710" spans="1:9" x14ac:dyDescent="0.35">
      <c r="A710" s="15">
        <v>703</v>
      </c>
      <c r="B710" s="16" t="s">
        <v>868</v>
      </c>
      <c r="C710" s="16" t="s">
        <v>1660</v>
      </c>
      <c r="D710" s="16" t="s">
        <v>93</v>
      </c>
      <c r="E710" s="20">
        <v>89098653</v>
      </c>
      <c r="F710" s="19">
        <f t="shared" si="21"/>
        <v>0</v>
      </c>
      <c r="G710" s="19">
        <f t="shared" si="22"/>
        <v>0</v>
      </c>
      <c r="H710" s="19">
        <v>0</v>
      </c>
      <c r="I710" s="19">
        <v>0</v>
      </c>
    </row>
    <row r="711" spans="1:9" x14ac:dyDescent="0.35">
      <c r="A711" s="15">
        <v>704</v>
      </c>
      <c r="B711" s="16" t="s">
        <v>388</v>
      </c>
      <c r="C711" s="16" t="s">
        <v>1661</v>
      </c>
      <c r="D711" s="16" t="s">
        <v>26</v>
      </c>
      <c r="E711" s="20">
        <v>85943156</v>
      </c>
      <c r="F711" s="19">
        <f t="shared" si="21"/>
        <v>0</v>
      </c>
      <c r="G711" s="19">
        <f t="shared" si="22"/>
        <v>-664547</v>
      </c>
      <c r="H711" s="19">
        <v>0</v>
      </c>
      <c r="I711" s="19">
        <v>0</v>
      </c>
    </row>
    <row r="712" spans="1:9" x14ac:dyDescent="0.35">
      <c r="A712" s="15">
        <v>705</v>
      </c>
      <c r="B712" s="16" t="s">
        <v>518</v>
      </c>
      <c r="C712" s="16" t="s">
        <v>1662</v>
      </c>
      <c r="D712" s="16" t="s">
        <v>48</v>
      </c>
      <c r="E712" s="20">
        <v>928720138</v>
      </c>
      <c r="F712" s="19">
        <f t="shared" ref="F712:F775" si="23">-VLOOKUP(B712,GenAuth,6,FALSE)</f>
        <v>-2112702</v>
      </c>
      <c r="G712" s="19">
        <f t="shared" ref="G712:G775" si="24">VLOOKUP(B712,EZA,9,FALSE)</f>
        <v>0</v>
      </c>
      <c r="H712" s="19">
        <v>0</v>
      </c>
      <c r="I712" s="19">
        <v>0</v>
      </c>
    </row>
    <row r="713" spans="1:9" x14ac:dyDescent="0.35">
      <c r="A713" s="15">
        <v>706</v>
      </c>
      <c r="B713" s="16" t="s">
        <v>346</v>
      </c>
      <c r="C713" s="16" t="s">
        <v>1663</v>
      </c>
      <c r="D713" s="16" t="s">
        <v>23</v>
      </c>
      <c r="E713" s="20">
        <v>594776618</v>
      </c>
      <c r="F713" s="19">
        <f t="shared" si="23"/>
        <v>0</v>
      </c>
      <c r="G713" s="19">
        <f t="shared" si="24"/>
        <v>0</v>
      </c>
      <c r="H713" s="19">
        <v>0</v>
      </c>
      <c r="I713" s="19">
        <v>0</v>
      </c>
    </row>
    <row r="714" spans="1:9" x14ac:dyDescent="0.35">
      <c r="A714" s="15">
        <v>707</v>
      </c>
      <c r="B714" s="16" t="s">
        <v>674</v>
      </c>
      <c r="C714" s="16" t="s">
        <v>1664</v>
      </c>
      <c r="D714" s="16" t="s">
        <v>64</v>
      </c>
      <c r="E714" s="20">
        <v>117341030</v>
      </c>
      <c r="F714" s="19">
        <f t="shared" si="23"/>
        <v>-15250</v>
      </c>
      <c r="G714" s="19">
        <f t="shared" si="24"/>
        <v>0</v>
      </c>
      <c r="H714" s="19">
        <v>0</v>
      </c>
      <c r="I714" s="19">
        <v>0</v>
      </c>
    </row>
    <row r="715" spans="1:9" x14ac:dyDescent="0.35">
      <c r="A715" s="15">
        <v>708</v>
      </c>
      <c r="B715" s="16" t="s">
        <v>723</v>
      </c>
      <c r="C715" s="16" t="s">
        <v>1665</v>
      </c>
      <c r="D715" s="16" t="s">
        <v>72</v>
      </c>
      <c r="E715" s="20">
        <v>191837980</v>
      </c>
      <c r="F715" s="19">
        <f t="shared" si="23"/>
        <v>0</v>
      </c>
      <c r="G715" s="19">
        <f t="shared" si="24"/>
        <v>0</v>
      </c>
      <c r="H715" s="19">
        <v>0</v>
      </c>
      <c r="I715" s="19">
        <v>0</v>
      </c>
    </row>
    <row r="716" spans="1:9" x14ac:dyDescent="0.35">
      <c r="A716" s="15">
        <v>709</v>
      </c>
      <c r="B716" s="16" t="s">
        <v>912</v>
      </c>
      <c r="C716" s="16" t="s">
        <v>1666</v>
      </c>
      <c r="D716" s="16" t="s">
        <v>100</v>
      </c>
      <c r="E716" s="20">
        <v>167495503</v>
      </c>
      <c r="F716" s="19">
        <f t="shared" si="23"/>
        <v>0</v>
      </c>
      <c r="G716" s="19">
        <f t="shared" si="24"/>
        <v>0</v>
      </c>
      <c r="H716" s="19">
        <v>0</v>
      </c>
      <c r="I716" s="19">
        <v>0</v>
      </c>
    </row>
    <row r="717" spans="1:9" x14ac:dyDescent="0.35">
      <c r="A717" s="15">
        <v>710</v>
      </c>
      <c r="B717" s="16" t="s">
        <v>384</v>
      </c>
      <c r="C717" s="16" t="s">
        <v>1667</v>
      </c>
      <c r="D717" s="16" t="s">
        <v>24</v>
      </c>
      <c r="E717" s="20">
        <v>111585094</v>
      </c>
      <c r="F717" s="19">
        <f t="shared" si="23"/>
        <v>0</v>
      </c>
      <c r="G717" s="19">
        <f t="shared" si="24"/>
        <v>0</v>
      </c>
      <c r="H717" s="19">
        <v>0</v>
      </c>
      <c r="I717" s="19">
        <v>0</v>
      </c>
    </row>
    <row r="718" spans="1:9" x14ac:dyDescent="0.35">
      <c r="A718" s="15">
        <v>711</v>
      </c>
      <c r="B718" s="16" t="s">
        <v>117</v>
      </c>
      <c r="C718" s="16" t="s">
        <v>1668</v>
      </c>
      <c r="D718" s="16" t="s">
        <v>7</v>
      </c>
      <c r="E718" s="20">
        <v>21000151</v>
      </c>
      <c r="F718" s="19">
        <f t="shared" si="23"/>
        <v>0</v>
      </c>
      <c r="G718" s="19">
        <f t="shared" si="24"/>
        <v>0</v>
      </c>
      <c r="H718" s="19">
        <v>0</v>
      </c>
      <c r="I718" s="19">
        <v>0</v>
      </c>
    </row>
    <row r="719" spans="1:9" x14ac:dyDescent="0.35">
      <c r="A719" s="15">
        <v>712</v>
      </c>
      <c r="B719" s="16" t="s">
        <v>450</v>
      </c>
      <c r="C719" s="16" t="s">
        <v>1669</v>
      </c>
      <c r="D719" s="16" t="s">
        <v>39</v>
      </c>
      <c r="E719" s="20">
        <v>44894409</v>
      </c>
      <c r="F719" s="19">
        <f t="shared" si="23"/>
        <v>0</v>
      </c>
      <c r="G719" s="19">
        <f t="shared" si="24"/>
        <v>0</v>
      </c>
      <c r="H719" s="19">
        <v>0</v>
      </c>
      <c r="I719" s="19">
        <v>0</v>
      </c>
    </row>
    <row r="720" spans="1:9" x14ac:dyDescent="0.35">
      <c r="A720" s="15">
        <v>713</v>
      </c>
      <c r="B720" s="16" t="s">
        <v>899</v>
      </c>
      <c r="C720" s="16" t="s">
        <v>1670</v>
      </c>
      <c r="D720" s="16" t="s">
        <v>99</v>
      </c>
      <c r="E720" s="20">
        <v>50145854</v>
      </c>
      <c r="F720" s="19">
        <f t="shared" si="23"/>
        <v>0</v>
      </c>
      <c r="G720" s="19">
        <f t="shared" si="24"/>
        <v>0</v>
      </c>
      <c r="H720" s="19">
        <v>0</v>
      </c>
      <c r="I720" s="19">
        <v>0</v>
      </c>
    </row>
    <row r="721" spans="1:9" x14ac:dyDescent="0.35">
      <c r="A721" s="15">
        <v>714</v>
      </c>
      <c r="B721" s="16" t="s">
        <v>679</v>
      </c>
      <c r="C721" s="16" t="s">
        <v>1671</v>
      </c>
      <c r="D721" s="16" t="s">
        <v>64</v>
      </c>
      <c r="E721" s="20">
        <v>673696113</v>
      </c>
      <c r="F721" s="19">
        <f t="shared" si="23"/>
        <v>-9389</v>
      </c>
      <c r="G721" s="19">
        <f t="shared" si="24"/>
        <v>0</v>
      </c>
      <c r="H721" s="19">
        <v>0</v>
      </c>
      <c r="I721" s="19">
        <v>0</v>
      </c>
    </row>
    <row r="722" spans="1:9" x14ac:dyDescent="0.35">
      <c r="A722" s="15">
        <v>715</v>
      </c>
      <c r="B722" s="16" t="s">
        <v>331</v>
      </c>
      <c r="C722" s="16" t="s">
        <v>1672</v>
      </c>
      <c r="D722" s="16" t="s">
        <v>20</v>
      </c>
      <c r="E722" s="20">
        <v>171179642</v>
      </c>
      <c r="F722" s="19">
        <f t="shared" si="23"/>
        <v>0</v>
      </c>
      <c r="G722" s="19">
        <f t="shared" si="24"/>
        <v>0</v>
      </c>
      <c r="H722" s="19">
        <v>0</v>
      </c>
      <c r="I722" s="19">
        <v>0</v>
      </c>
    </row>
    <row r="723" spans="1:9" x14ac:dyDescent="0.35">
      <c r="A723" s="15">
        <v>716</v>
      </c>
      <c r="B723" s="16" t="s">
        <v>332</v>
      </c>
      <c r="C723" s="16" t="s">
        <v>1673</v>
      </c>
      <c r="D723" s="16" t="s">
        <v>20</v>
      </c>
      <c r="E723" s="20">
        <v>327339626</v>
      </c>
      <c r="F723" s="19">
        <f t="shared" si="23"/>
        <v>0</v>
      </c>
      <c r="G723" s="19">
        <f t="shared" si="24"/>
        <v>0</v>
      </c>
      <c r="H723" s="19">
        <v>0</v>
      </c>
      <c r="I723" s="19">
        <v>0</v>
      </c>
    </row>
    <row r="724" spans="1:9" x14ac:dyDescent="0.35">
      <c r="A724" s="15">
        <v>717</v>
      </c>
      <c r="B724" s="16" t="s">
        <v>804</v>
      </c>
      <c r="C724" s="16" t="s">
        <v>1674</v>
      </c>
      <c r="D724" s="16" t="s">
        <v>83</v>
      </c>
      <c r="E724" s="20">
        <v>74705494</v>
      </c>
      <c r="F724" s="19">
        <f t="shared" si="23"/>
        <v>0</v>
      </c>
      <c r="G724" s="19">
        <f t="shared" si="24"/>
        <v>0</v>
      </c>
      <c r="H724" s="19">
        <v>0</v>
      </c>
      <c r="I724" s="19">
        <v>-678024</v>
      </c>
    </row>
    <row r="725" spans="1:9" x14ac:dyDescent="0.35">
      <c r="A725" s="15">
        <v>718</v>
      </c>
      <c r="B725" s="16" t="s">
        <v>673</v>
      </c>
      <c r="C725" s="16" t="s">
        <v>1675</v>
      </c>
      <c r="D725" s="16" t="s">
        <v>64</v>
      </c>
      <c r="E725" s="20">
        <v>383659467</v>
      </c>
      <c r="F725" s="19">
        <f t="shared" si="23"/>
        <v>-20840</v>
      </c>
      <c r="G725" s="19">
        <f t="shared" si="24"/>
        <v>0</v>
      </c>
      <c r="H725" s="19">
        <v>0</v>
      </c>
      <c r="I725" s="19">
        <v>0</v>
      </c>
    </row>
    <row r="726" spans="1:9" x14ac:dyDescent="0.35">
      <c r="A726" s="15">
        <v>719</v>
      </c>
      <c r="B726" s="16" t="s">
        <v>687</v>
      </c>
      <c r="C726" s="16" t="s">
        <v>1676</v>
      </c>
      <c r="D726" s="16" t="s">
        <v>64</v>
      </c>
      <c r="E726" s="20">
        <v>383659467</v>
      </c>
      <c r="F726" s="19">
        <f t="shared" si="23"/>
        <v>-39578</v>
      </c>
      <c r="G726" s="19">
        <f t="shared" si="24"/>
        <v>0</v>
      </c>
      <c r="H726" s="19">
        <v>0</v>
      </c>
      <c r="I726" s="19">
        <v>0</v>
      </c>
    </row>
    <row r="727" spans="1:9" x14ac:dyDescent="0.35">
      <c r="A727" s="15">
        <v>720</v>
      </c>
      <c r="B727" s="16" t="s">
        <v>525</v>
      </c>
      <c r="C727" s="16" t="s">
        <v>1677</v>
      </c>
      <c r="D727" s="16" t="s">
        <v>50</v>
      </c>
      <c r="E727" s="20">
        <v>122884281</v>
      </c>
      <c r="F727" s="19">
        <f t="shared" si="23"/>
        <v>0</v>
      </c>
      <c r="G727" s="19">
        <f t="shared" si="24"/>
        <v>0</v>
      </c>
      <c r="H727" s="19">
        <v>0</v>
      </c>
      <c r="I727" s="19">
        <v>0</v>
      </c>
    </row>
    <row r="728" spans="1:9" x14ac:dyDescent="0.35">
      <c r="A728" s="15">
        <v>721</v>
      </c>
      <c r="B728" s="16" t="s">
        <v>606</v>
      </c>
      <c r="C728" s="16" t="s">
        <v>1678</v>
      </c>
      <c r="D728" s="16" t="s">
        <v>54</v>
      </c>
      <c r="E728" s="20">
        <v>89147729</v>
      </c>
      <c r="F728" s="19">
        <f t="shared" si="23"/>
        <v>0</v>
      </c>
      <c r="G728" s="19">
        <f t="shared" si="24"/>
        <v>0</v>
      </c>
      <c r="H728" s="19">
        <v>0</v>
      </c>
      <c r="I728" s="19">
        <v>0</v>
      </c>
    </row>
    <row r="729" spans="1:9" x14ac:dyDescent="0.35">
      <c r="A729" s="15">
        <v>722</v>
      </c>
      <c r="B729" s="16" t="s">
        <v>662</v>
      </c>
      <c r="C729" s="16" t="s">
        <v>1679</v>
      </c>
      <c r="D729" s="16" t="s">
        <v>59</v>
      </c>
      <c r="E729" s="20">
        <v>14441110</v>
      </c>
      <c r="F729" s="19">
        <f t="shared" si="23"/>
        <v>0</v>
      </c>
      <c r="G729" s="19">
        <f t="shared" si="24"/>
        <v>0</v>
      </c>
      <c r="H729" s="19">
        <v>0</v>
      </c>
      <c r="I729" s="19">
        <v>0</v>
      </c>
    </row>
    <row r="730" spans="1:9" x14ac:dyDescent="0.35">
      <c r="A730" s="15">
        <v>723</v>
      </c>
      <c r="B730" s="16" t="s">
        <v>603</v>
      </c>
      <c r="C730" s="16" t="s">
        <v>1680</v>
      </c>
      <c r="D730" s="16" t="s">
        <v>54</v>
      </c>
      <c r="E730" s="20">
        <v>56563045</v>
      </c>
      <c r="F730" s="19">
        <f t="shared" si="23"/>
        <v>0</v>
      </c>
      <c r="G730" s="19">
        <f t="shared" si="24"/>
        <v>0</v>
      </c>
      <c r="H730" s="19">
        <v>0</v>
      </c>
      <c r="I730" s="19">
        <v>0</v>
      </c>
    </row>
    <row r="731" spans="1:9" x14ac:dyDescent="0.35">
      <c r="A731" s="15">
        <v>724</v>
      </c>
      <c r="B731" s="16" t="s">
        <v>596</v>
      </c>
      <c r="C731" s="16" t="s">
        <v>1681</v>
      </c>
      <c r="D731" s="16" t="s">
        <v>52</v>
      </c>
      <c r="E731" s="20">
        <v>68755876</v>
      </c>
      <c r="F731" s="19">
        <f t="shared" si="23"/>
        <v>0</v>
      </c>
      <c r="G731" s="19">
        <f t="shared" si="24"/>
        <v>-34434</v>
      </c>
      <c r="H731" s="19">
        <v>0</v>
      </c>
      <c r="I731" s="19">
        <v>0</v>
      </c>
    </row>
    <row r="732" spans="1:9" x14ac:dyDescent="0.35">
      <c r="A732" s="15">
        <v>725</v>
      </c>
      <c r="B732" s="16" t="s">
        <v>329</v>
      </c>
      <c r="C732" s="16" t="s">
        <v>1682</v>
      </c>
      <c r="D732" s="16" t="s">
        <v>20</v>
      </c>
      <c r="E732" s="20">
        <v>590603476</v>
      </c>
      <c r="F732" s="19">
        <f t="shared" si="23"/>
        <v>0</v>
      </c>
      <c r="G732" s="19">
        <f t="shared" si="24"/>
        <v>0</v>
      </c>
      <c r="H732" s="19">
        <v>0</v>
      </c>
      <c r="I732" s="19">
        <v>0</v>
      </c>
    </row>
    <row r="733" spans="1:9" x14ac:dyDescent="0.35">
      <c r="A733" s="15">
        <v>726</v>
      </c>
      <c r="B733" s="16" t="s">
        <v>363</v>
      </c>
      <c r="C733" s="16" t="s">
        <v>1683</v>
      </c>
      <c r="D733" s="16" t="s">
        <v>23</v>
      </c>
      <c r="E733" s="20">
        <v>568237520</v>
      </c>
      <c r="F733" s="19">
        <f t="shared" si="23"/>
        <v>0</v>
      </c>
      <c r="G733" s="19">
        <f t="shared" si="24"/>
        <v>0</v>
      </c>
      <c r="H733" s="19">
        <v>0</v>
      </c>
      <c r="I733" s="19">
        <v>0</v>
      </c>
    </row>
    <row r="734" spans="1:9" x14ac:dyDescent="0.35">
      <c r="A734" s="15">
        <v>727</v>
      </c>
      <c r="B734" s="16" t="s">
        <v>429</v>
      </c>
      <c r="C734" s="16" t="s">
        <v>1684</v>
      </c>
      <c r="D734" s="16" t="s">
        <v>33</v>
      </c>
      <c r="E734" s="20">
        <v>986724671</v>
      </c>
      <c r="F734" s="19">
        <f t="shared" si="23"/>
        <v>-2753915</v>
      </c>
      <c r="G734" s="19">
        <f t="shared" si="24"/>
        <v>0</v>
      </c>
      <c r="H734" s="19">
        <v>0</v>
      </c>
      <c r="I734" s="19">
        <v>0</v>
      </c>
    </row>
    <row r="735" spans="1:9" x14ac:dyDescent="0.35">
      <c r="A735" s="15">
        <v>728</v>
      </c>
      <c r="B735" s="16" t="s">
        <v>140</v>
      </c>
      <c r="C735" s="16" t="s">
        <v>1685</v>
      </c>
      <c r="D735" s="16" t="s">
        <v>11</v>
      </c>
      <c r="E735" s="20">
        <v>97811743</v>
      </c>
      <c r="F735" s="19">
        <f t="shared" si="23"/>
        <v>0</v>
      </c>
      <c r="G735" s="19">
        <f t="shared" si="24"/>
        <v>0</v>
      </c>
      <c r="H735" s="19">
        <v>0</v>
      </c>
      <c r="I735" s="19">
        <v>0</v>
      </c>
    </row>
    <row r="736" spans="1:9" x14ac:dyDescent="0.35">
      <c r="A736" s="15">
        <v>729</v>
      </c>
      <c r="B736" s="16" t="s">
        <v>349</v>
      </c>
      <c r="C736" s="16" t="s">
        <v>1686</v>
      </c>
      <c r="D736" s="16" t="s">
        <v>23</v>
      </c>
      <c r="E736" s="20">
        <v>453587951</v>
      </c>
      <c r="F736" s="19">
        <f t="shared" si="23"/>
        <v>0</v>
      </c>
      <c r="G736" s="19">
        <f t="shared" si="24"/>
        <v>0</v>
      </c>
      <c r="H736" s="19">
        <v>0</v>
      </c>
      <c r="I736" s="19">
        <v>0</v>
      </c>
    </row>
    <row r="737" spans="1:9" x14ac:dyDescent="0.35">
      <c r="A737" s="15">
        <v>730</v>
      </c>
      <c r="B737" s="16" t="s">
        <v>404</v>
      </c>
      <c r="C737" s="16" t="s">
        <v>1687</v>
      </c>
      <c r="D737" s="16" t="s">
        <v>29</v>
      </c>
      <c r="E737" s="20">
        <v>99801748</v>
      </c>
      <c r="F737" s="19">
        <f t="shared" si="23"/>
        <v>0</v>
      </c>
      <c r="G737" s="19">
        <f t="shared" si="24"/>
        <v>0</v>
      </c>
      <c r="H737" s="19">
        <v>0</v>
      </c>
      <c r="I737" s="19">
        <v>0</v>
      </c>
    </row>
    <row r="738" spans="1:9" x14ac:dyDescent="0.35">
      <c r="A738" s="15">
        <v>731</v>
      </c>
      <c r="B738" s="16" t="s">
        <v>717</v>
      </c>
      <c r="C738" s="16" t="s">
        <v>1688</v>
      </c>
      <c r="D738" s="16" t="s">
        <v>72</v>
      </c>
      <c r="E738" s="20">
        <v>27423605</v>
      </c>
      <c r="F738" s="19">
        <f t="shared" si="23"/>
        <v>0</v>
      </c>
      <c r="G738" s="19">
        <f t="shared" si="24"/>
        <v>0</v>
      </c>
      <c r="H738" s="19">
        <v>0</v>
      </c>
      <c r="I738" s="19">
        <v>0</v>
      </c>
    </row>
    <row r="739" spans="1:9" x14ac:dyDescent="0.35">
      <c r="A739" s="15">
        <v>732</v>
      </c>
      <c r="B739" s="16" t="s">
        <v>105</v>
      </c>
      <c r="C739" s="16" t="s">
        <v>1689</v>
      </c>
      <c r="D739" s="16" t="s">
        <v>2</v>
      </c>
      <c r="E739" s="20">
        <v>74699909</v>
      </c>
      <c r="F739" s="19">
        <f t="shared" si="23"/>
        <v>0</v>
      </c>
      <c r="G739" s="19">
        <f t="shared" si="24"/>
        <v>0</v>
      </c>
      <c r="H739" s="19">
        <v>0</v>
      </c>
      <c r="I739" s="19">
        <v>0</v>
      </c>
    </row>
    <row r="740" spans="1:9" x14ac:dyDescent="0.35">
      <c r="A740" s="15">
        <v>733</v>
      </c>
      <c r="B740" s="16" t="s">
        <v>356</v>
      </c>
      <c r="C740" s="16" t="s">
        <v>1690</v>
      </c>
      <c r="D740" s="16" t="s">
        <v>23</v>
      </c>
      <c r="E740" s="20">
        <v>728305691</v>
      </c>
      <c r="F740" s="19">
        <f t="shared" si="23"/>
        <v>0</v>
      </c>
      <c r="G740" s="19">
        <f t="shared" si="24"/>
        <v>0</v>
      </c>
      <c r="H740" s="19">
        <v>0</v>
      </c>
      <c r="I740" s="19">
        <v>0</v>
      </c>
    </row>
    <row r="741" spans="1:9" x14ac:dyDescent="0.35">
      <c r="A741" s="15">
        <v>734</v>
      </c>
      <c r="B741" s="16" t="s">
        <v>393</v>
      </c>
      <c r="C741" s="16" t="s">
        <v>1691</v>
      </c>
      <c r="D741" s="16" t="s">
        <v>27</v>
      </c>
      <c r="E741" s="20">
        <v>25145145</v>
      </c>
      <c r="F741" s="19">
        <f t="shared" si="23"/>
        <v>0</v>
      </c>
      <c r="G741" s="19">
        <f t="shared" si="24"/>
        <v>-77306</v>
      </c>
      <c r="H741" s="19">
        <v>0</v>
      </c>
      <c r="I741" s="19">
        <v>0</v>
      </c>
    </row>
    <row r="742" spans="1:9" x14ac:dyDescent="0.35">
      <c r="A742" s="15">
        <v>735</v>
      </c>
      <c r="B742" s="16" t="s">
        <v>409</v>
      </c>
      <c r="C742" s="16" t="s">
        <v>1692</v>
      </c>
      <c r="D742" s="16" t="s">
        <v>30</v>
      </c>
      <c r="E742" s="20">
        <v>45087202</v>
      </c>
      <c r="F742" s="19">
        <f t="shared" si="23"/>
        <v>0</v>
      </c>
      <c r="G742" s="19">
        <f t="shared" si="24"/>
        <v>0</v>
      </c>
      <c r="H742" s="19">
        <v>0</v>
      </c>
      <c r="I742" s="19">
        <v>0</v>
      </c>
    </row>
    <row r="743" spans="1:9" x14ac:dyDescent="0.35">
      <c r="A743" s="15">
        <v>736</v>
      </c>
      <c r="B743" s="16" t="s">
        <v>497</v>
      </c>
      <c r="C743" s="16" t="s">
        <v>1693</v>
      </c>
      <c r="D743" s="16" t="s">
        <v>46</v>
      </c>
      <c r="E743" s="20">
        <v>3735940243</v>
      </c>
      <c r="F743" s="19">
        <f t="shared" si="23"/>
        <v>-56739</v>
      </c>
      <c r="G743" s="19">
        <f t="shared" si="24"/>
        <v>0</v>
      </c>
      <c r="H743" s="19">
        <v>0</v>
      </c>
      <c r="I743" s="19">
        <v>0</v>
      </c>
    </row>
    <row r="744" spans="1:9" x14ac:dyDescent="0.35">
      <c r="A744" s="15">
        <v>737</v>
      </c>
      <c r="B744" s="16" t="s">
        <v>532</v>
      </c>
      <c r="C744" s="16" t="s">
        <v>1694</v>
      </c>
      <c r="D744" s="16" t="s">
        <v>50</v>
      </c>
      <c r="E744" s="20">
        <v>188766683</v>
      </c>
      <c r="F744" s="19">
        <f t="shared" si="23"/>
        <v>0</v>
      </c>
      <c r="G744" s="19">
        <f t="shared" si="24"/>
        <v>0</v>
      </c>
      <c r="H744" s="19">
        <v>0</v>
      </c>
      <c r="I744" s="19">
        <v>0</v>
      </c>
    </row>
    <row r="745" spans="1:9" x14ac:dyDescent="0.35">
      <c r="A745" s="15">
        <v>738</v>
      </c>
      <c r="B745" s="16" t="s">
        <v>411</v>
      </c>
      <c r="C745" s="16" t="s">
        <v>1695</v>
      </c>
      <c r="D745" s="16" t="s">
        <v>30</v>
      </c>
      <c r="E745" s="20">
        <v>50148855</v>
      </c>
      <c r="F745" s="19">
        <f t="shared" si="23"/>
        <v>0</v>
      </c>
      <c r="G745" s="19">
        <f t="shared" si="24"/>
        <v>0</v>
      </c>
      <c r="H745" s="19">
        <v>0</v>
      </c>
      <c r="I745" s="19">
        <v>0</v>
      </c>
    </row>
    <row r="746" spans="1:9" x14ac:dyDescent="0.35">
      <c r="A746" s="15">
        <v>739</v>
      </c>
      <c r="B746" s="16" t="s">
        <v>150</v>
      </c>
      <c r="C746" s="16" t="s">
        <v>1696</v>
      </c>
      <c r="D746" s="16" t="s">
        <v>12</v>
      </c>
      <c r="E746" s="20">
        <v>50339096</v>
      </c>
      <c r="F746" s="19">
        <f t="shared" si="23"/>
        <v>0</v>
      </c>
      <c r="G746" s="19">
        <f t="shared" si="24"/>
        <v>0</v>
      </c>
      <c r="H746" s="19">
        <v>0</v>
      </c>
      <c r="I746" s="19">
        <v>0</v>
      </c>
    </row>
    <row r="747" spans="1:9" x14ac:dyDescent="0.35">
      <c r="A747" s="15">
        <v>740</v>
      </c>
      <c r="B747" s="16" t="s">
        <v>630</v>
      </c>
      <c r="C747" s="16" t="s">
        <v>1697</v>
      </c>
      <c r="D747" s="16" t="s">
        <v>57</v>
      </c>
      <c r="E747" s="20">
        <v>45824657</v>
      </c>
      <c r="F747" s="19">
        <f t="shared" si="23"/>
        <v>0</v>
      </c>
      <c r="G747" s="19">
        <f t="shared" si="24"/>
        <v>0</v>
      </c>
      <c r="H747" s="19">
        <v>0</v>
      </c>
      <c r="I747" s="19">
        <v>0</v>
      </c>
    </row>
    <row r="748" spans="1:9" x14ac:dyDescent="0.35">
      <c r="A748" s="15">
        <v>741</v>
      </c>
      <c r="B748" s="16" t="s">
        <v>914</v>
      </c>
      <c r="C748" s="16" t="s">
        <v>1698</v>
      </c>
      <c r="D748" s="16" t="s">
        <v>100</v>
      </c>
      <c r="E748" s="20">
        <v>309484079</v>
      </c>
      <c r="F748" s="19">
        <f t="shared" si="23"/>
        <v>0</v>
      </c>
      <c r="G748" s="19">
        <f t="shared" si="24"/>
        <v>0</v>
      </c>
      <c r="H748" s="19">
        <v>0</v>
      </c>
      <c r="I748" s="19">
        <v>0</v>
      </c>
    </row>
    <row r="749" spans="1:9" x14ac:dyDescent="0.35">
      <c r="A749" s="15">
        <v>742</v>
      </c>
      <c r="B749" s="16" t="s">
        <v>144</v>
      </c>
      <c r="C749" s="16" t="s">
        <v>1699</v>
      </c>
      <c r="D749" s="16" t="s">
        <v>11</v>
      </c>
      <c r="E749" s="20">
        <v>18396614</v>
      </c>
      <c r="F749" s="19">
        <f t="shared" si="23"/>
        <v>0</v>
      </c>
      <c r="G749" s="19">
        <f t="shared" si="24"/>
        <v>0</v>
      </c>
      <c r="H749" s="19">
        <v>0</v>
      </c>
      <c r="I749" s="19">
        <v>0</v>
      </c>
    </row>
    <row r="750" spans="1:9" x14ac:dyDescent="0.35">
      <c r="A750" s="15">
        <v>743</v>
      </c>
      <c r="B750" s="16" t="s">
        <v>666</v>
      </c>
      <c r="C750" s="16" t="s">
        <v>1700</v>
      </c>
      <c r="D750" s="16" t="s">
        <v>61</v>
      </c>
      <c r="E750" s="20">
        <v>97776954</v>
      </c>
      <c r="F750" s="19">
        <f t="shared" si="23"/>
        <v>0</v>
      </c>
      <c r="G750" s="19">
        <f t="shared" si="24"/>
        <v>0</v>
      </c>
      <c r="H750" s="19">
        <v>0</v>
      </c>
      <c r="I750" s="19">
        <v>0</v>
      </c>
    </row>
    <row r="751" spans="1:9" x14ac:dyDescent="0.35">
      <c r="A751" s="15">
        <v>744</v>
      </c>
      <c r="B751" s="16" t="s">
        <v>879</v>
      </c>
      <c r="C751" s="16" t="s">
        <v>1701</v>
      </c>
      <c r="D751" s="16" t="s">
        <v>96</v>
      </c>
      <c r="E751" s="20">
        <v>27752660</v>
      </c>
      <c r="F751" s="19">
        <f t="shared" si="23"/>
        <v>0</v>
      </c>
      <c r="G751" s="19">
        <f t="shared" si="24"/>
        <v>0</v>
      </c>
      <c r="H751" s="19">
        <v>0</v>
      </c>
      <c r="I751" s="19">
        <v>0</v>
      </c>
    </row>
    <row r="752" spans="1:9" x14ac:dyDescent="0.35">
      <c r="A752" s="15">
        <v>745</v>
      </c>
      <c r="B752" s="16" t="s">
        <v>495</v>
      </c>
      <c r="C752" s="16" t="s">
        <v>1702</v>
      </c>
      <c r="D752" s="16" t="s">
        <v>46</v>
      </c>
      <c r="E752" s="20">
        <v>1725401268</v>
      </c>
      <c r="F752" s="19">
        <f t="shared" si="23"/>
        <v>0</v>
      </c>
      <c r="G752" s="19">
        <f t="shared" si="24"/>
        <v>0</v>
      </c>
      <c r="H752" s="19">
        <v>0</v>
      </c>
      <c r="I752" s="19">
        <v>0</v>
      </c>
    </row>
    <row r="753" spans="1:9" x14ac:dyDescent="0.35">
      <c r="A753" s="15">
        <v>746</v>
      </c>
      <c r="B753" s="16" t="s">
        <v>519</v>
      </c>
      <c r="C753" s="16" t="s">
        <v>1703</v>
      </c>
      <c r="D753" s="16" t="s">
        <v>48</v>
      </c>
      <c r="E753" s="20">
        <v>2133111490</v>
      </c>
      <c r="F753" s="19">
        <f t="shared" si="23"/>
        <v>0</v>
      </c>
      <c r="G753" s="19">
        <f t="shared" si="24"/>
        <v>0</v>
      </c>
      <c r="H753" s="19">
        <v>0</v>
      </c>
      <c r="I753" s="19">
        <v>0</v>
      </c>
    </row>
    <row r="754" spans="1:9" x14ac:dyDescent="0.35">
      <c r="A754" s="15">
        <v>747</v>
      </c>
      <c r="B754" s="16" t="s">
        <v>650</v>
      </c>
      <c r="C754" s="16" t="s">
        <v>1704</v>
      </c>
      <c r="D754" s="16" t="s">
        <v>59</v>
      </c>
      <c r="E754" s="20">
        <v>35431464</v>
      </c>
      <c r="F754" s="19">
        <f t="shared" si="23"/>
        <v>0</v>
      </c>
      <c r="G754" s="19">
        <f t="shared" si="24"/>
        <v>0</v>
      </c>
      <c r="H754" s="19">
        <v>0</v>
      </c>
      <c r="I754" s="19">
        <v>0</v>
      </c>
    </row>
    <row r="755" spans="1:9" x14ac:dyDescent="0.35">
      <c r="A755" s="15">
        <v>748</v>
      </c>
      <c r="B755" s="16" t="s">
        <v>610</v>
      </c>
      <c r="C755" s="16" t="s">
        <v>1705</v>
      </c>
      <c r="D755" s="16" t="s">
        <v>54</v>
      </c>
      <c r="E755" s="20">
        <v>20980307</v>
      </c>
      <c r="F755" s="19">
        <f t="shared" si="23"/>
        <v>0</v>
      </c>
      <c r="G755" s="19">
        <f t="shared" si="24"/>
        <v>0</v>
      </c>
      <c r="H755" s="19">
        <v>0</v>
      </c>
      <c r="I755" s="19">
        <v>0</v>
      </c>
    </row>
    <row r="756" spans="1:9" x14ac:dyDescent="0.35">
      <c r="A756" s="15">
        <v>749</v>
      </c>
      <c r="B756" s="16" t="s">
        <v>675</v>
      </c>
      <c r="C756" s="16" t="s">
        <v>1706</v>
      </c>
      <c r="D756" s="16" t="s">
        <v>64</v>
      </c>
      <c r="E756" s="20">
        <v>391935459</v>
      </c>
      <c r="F756" s="19">
        <f t="shared" si="23"/>
        <v>-18961</v>
      </c>
      <c r="G756" s="19">
        <f t="shared" si="24"/>
        <v>0</v>
      </c>
      <c r="H756" s="19">
        <v>0</v>
      </c>
      <c r="I756" s="19">
        <v>0</v>
      </c>
    </row>
    <row r="757" spans="1:9" x14ac:dyDescent="0.35">
      <c r="A757" s="15">
        <v>750</v>
      </c>
      <c r="B757" s="16" t="s">
        <v>862</v>
      </c>
      <c r="C757" s="16" t="s">
        <v>1707</v>
      </c>
      <c r="D757" s="16" t="s">
        <v>93</v>
      </c>
      <c r="E757" s="20">
        <v>55074170</v>
      </c>
      <c r="F757" s="19">
        <f t="shared" si="23"/>
        <v>0</v>
      </c>
      <c r="G757" s="19">
        <f t="shared" si="24"/>
        <v>0</v>
      </c>
      <c r="H757" s="19">
        <v>0</v>
      </c>
      <c r="I757" s="19">
        <v>0</v>
      </c>
    </row>
    <row r="758" spans="1:9" x14ac:dyDescent="0.35">
      <c r="A758" s="15">
        <v>751</v>
      </c>
      <c r="B758" s="16" t="s">
        <v>111</v>
      </c>
      <c r="C758" s="16" t="s">
        <v>1708</v>
      </c>
      <c r="D758" s="16" t="s">
        <v>4</v>
      </c>
      <c r="E758" s="20">
        <v>38332205</v>
      </c>
      <c r="F758" s="19">
        <f t="shared" si="23"/>
        <v>0</v>
      </c>
      <c r="G758" s="19">
        <f t="shared" si="24"/>
        <v>0</v>
      </c>
      <c r="H758" s="19">
        <v>0</v>
      </c>
      <c r="I758" s="19">
        <v>0</v>
      </c>
    </row>
    <row r="759" spans="1:9" x14ac:dyDescent="0.35">
      <c r="A759" s="15">
        <v>752</v>
      </c>
      <c r="B759" s="16" t="s">
        <v>890</v>
      </c>
      <c r="C759" s="16" t="s">
        <v>1709</v>
      </c>
      <c r="D759" s="16" t="s">
        <v>98</v>
      </c>
      <c r="E759" s="20">
        <v>59735151</v>
      </c>
      <c r="F759" s="19">
        <f t="shared" si="23"/>
        <v>0</v>
      </c>
      <c r="G759" s="19">
        <f t="shared" si="24"/>
        <v>0</v>
      </c>
      <c r="H759" s="19">
        <v>0</v>
      </c>
      <c r="I759" s="19">
        <v>0</v>
      </c>
    </row>
    <row r="760" spans="1:9" x14ac:dyDescent="0.35">
      <c r="A760" s="15">
        <v>753</v>
      </c>
      <c r="B760" s="16" t="s">
        <v>878</v>
      </c>
      <c r="C760" s="16" t="s">
        <v>1710</v>
      </c>
      <c r="D760" s="16" t="s">
        <v>96</v>
      </c>
      <c r="E760" s="20">
        <v>11968337</v>
      </c>
      <c r="F760" s="19">
        <f t="shared" si="23"/>
        <v>0</v>
      </c>
      <c r="G760" s="19">
        <f t="shared" si="24"/>
        <v>-13507</v>
      </c>
      <c r="H760" s="19">
        <v>0</v>
      </c>
      <c r="I760" s="19">
        <v>0</v>
      </c>
    </row>
    <row r="761" spans="1:9" x14ac:dyDescent="0.35">
      <c r="A761" s="15">
        <v>754</v>
      </c>
      <c r="B761" s="16" t="s">
        <v>320</v>
      </c>
      <c r="C761" s="16" t="s">
        <v>1711</v>
      </c>
      <c r="D761" s="16" t="s">
        <v>18</v>
      </c>
      <c r="E761" s="20">
        <v>26959467</v>
      </c>
      <c r="F761" s="19">
        <f t="shared" si="23"/>
        <v>0</v>
      </c>
      <c r="G761" s="19">
        <f t="shared" si="24"/>
        <v>0</v>
      </c>
      <c r="H761" s="19">
        <v>0</v>
      </c>
      <c r="I761" s="19">
        <v>0</v>
      </c>
    </row>
    <row r="762" spans="1:9" x14ac:dyDescent="0.35">
      <c r="A762" s="15">
        <v>755</v>
      </c>
      <c r="B762" s="16" t="s">
        <v>556</v>
      </c>
      <c r="C762" s="16" t="s">
        <v>1712</v>
      </c>
      <c r="D762" s="16" t="s">
        <v>50</v>
      </c>
      <c r="E762" s="20">
        <v>239106025</v>
      </c>
      <c r="F762" s="19">
        <f t="shared" si="23"/>
        <v>0</v>
      </c>
      <c r="G762" s="19">
        <f t="shared" si="24"/>
        <v>0</v>
      </c>
      <c r="H762" s="19">
        <v>0</v>
      </c>
      <c r="I762" s="19">
        <v>0</v>
      </c>
    </row>
    <row r="763" spans="1:9" x14ac:dyDescent="0.35">
      <c r="A763" s="15">
        <v>756</v>
      </c>
      <c r="B763" s="16" t="s">
        <v>347</v>
      </c>
      <c r="C763" s="16" t="s">
        <v>1713</v>
      </c>
      <c r="D763" s="16" t="s">
        <v>23</v>
      </c>
      <c r="E763" s="20">
        <v>632217021</v>
      </c>
      <c r="F763" s="19">
        <f t="shared" si="23"/>
        <v>0</v>
      </c>
      <c r="G763" s="19">
        <f t="shared" si="24"/>
        <v>0</v>
      </c>
      <c r="H763" s="19">
        <v>0</v>
      </c>
      <c r="I763" s="19">
        <v>0</v>
      </c>
    </row>
    <row r="764" spans="1:9" x14ac:dyDescent="0.35">
      <c r="A764" s="15">
        <v>757</v>
      </c>
      <c r="B764" s="16" t="s">
        <v>756</v>
      </c>
      <c r="C764" s="16" t="s">
        <v>1714</v>
      </c>
      <c r="D764" s="16" t="s">
        <v>76</v>
      </c>
      <c r="E764" s="20">
        <v>133309134</v>
      </c>
      <c r="F764" s="19">
        <f t="shared" si="23"/>
        <v>0</v>
      </c>
      <c r="G764" s="19">
        <f t="shared" si="24"/>
        <v>-25374</v>
      </c>
      <c r="H764" s="19">
        <v>0</v>
      </c>
      <c r="I764" s="19">
        <v>0</v>
      </c>
    </row>
    <row r="765" spans="1:9" x14ac:dyDescent="0.35">
      <c r="A765" s="15">
        <v>758</v>
      </c>
      <c r="B765" s="16" t="s">
        <v>106</v>
      </c>
      <c r="C765" s="16" t="s">
        <v>1715</v>
      </c>
      <c r="D765" s="16" t="s">
        <v>2</v>
      </c>
      <c r="E765" s="20">
        <v>108787309</v>
      </c>
      <c r="F765" s="19">
        <f t="shared" si="23"/>
        <v>0</v>
      </c>
      <c r="G765" s="19">
        <f t="shared" si="24"/>
        <v>0</v>
      </c>
      <c r="H765" s="19">
        <v>0</v>
      </c>
      <c r="I765" s="19">
        <v>0</v>
      </c>
    </row>
    <row r="766" spans="1:9" x14ac:dyDescent="0.35">
      <c r="A766" s="15">
        <v>759</v>
      </c>
      <c r="B766" s="16" t="s">
        <v>638</v>
      </c>
      <c r="C766" s="16" t="s">
        <v>1716</v>
      </c>
      <c r="D766" s="16" t="s">
        <v>58</v>
      </c>
      <c r="E766" s="20">
        <v>547261400</v>
      </c>
      <c r="F766" s="19">
        <f t="shared" si="23"/>
        <v>0</v>
      </c>
      <c r="G766" s="19">
        <f t="shared" si="24"/>
        <v>0</v>
      </c>
      <c r="H766" s="19">
        <v>0</v>
      </c>
      <c r="I766" s="19">
        <v>-1404382</v>
      </c>
    </row>
    <row r="767" spans="1:9" x14ac:dyDescent="0.35">
      <c r="A767" s="15">
        <v>760</v>
      </c>
      <c r="B767" s="16" t="s">
        <v>635</v>
      </c>
      <c r="C767" s="16" t="s">
        <v>1717</v>
      </c>
      <c r="D767" s="16" t="s">
        <v>57</v>
      </c>
      <c r="E767" s="20">
        <v>146047127</v>
      </c>
      <c r="F767" s="19">
        <f t="shared" si="23"/>
        <v>0</v>
      </c>
      <c r="G767" s="19">
        <f t="shared" si="24"/>
        <v>0</v>
      </c>
      <c r="H767" s="19">
        <v>0</v>
      </c>
      <c r="I767" s="19">
        <v>0</v>
      </c>
    </row>
    <row r="768" spans="1:9" x14ac:dyDescent="0.35">
      <c r="A768" s="15">
        <v>761</v>
      </c>
      <c r="B768" s="16" t="s">
        <v>865</v>
      </c>
      <c r="C768" s="16" t="s">
        <v>1718</v>
      </c>
      <c r="D768" s="16" t="s">
        <v>93</v>
      </c>
      <c r="E768" s="20">
        <v>23586081</v>
      </c>
      <c r="F768" s="19">
        <f t="shared" si="23"/>
        <v>0</v>
      </c>
      <c r="G768" s="19">
        <f t="shared" si="24"/>
        <v>0</v>
      </c>
      <c r="H768" s="19">
        <v>0</v>
      </c>
      <c r="I768" s="19">
        <v>0</v>
      </c>
    </row>
    <row r="769" spans="1:9" x14ac:dyDescent="0.35">
      <c r="A769" s="15">
        <v>762</v>
      </c>
      <c r="B769" s="16" t="s">
        <v>396</v>
      </c>
      <c r="C769" s="16" t="s">
        <v>1719</v>
      </c>
      <c r="D769" s="16" t="s">
        <v>27</v>
      </c>
      <c r="E769" s="20">
        <v>32260417</v>
      </c>
      <c r="F769" s="19">
        <f t="shared" si="23"/>
        <v>0</v>
      </c>
      <c r="G769" s="19">
        <f t="shared" si="24"/>
        <v>0</v>
      </c>
      <c r="H769" s="19">
        <v>0</v>
      </c>
      <c r="I769" s="19">
        <v>0</v>
      </c>
    </row>
    <row r="770" spans="1:9" x14ac:dyDescent="0.35">
      <c r="A770" s="15">
        <v>763</v>
      </c>
      <c r="B770" s="16" t="s">
        <v>156</v>
      </c>
      <c r="C770" s="16" t="s">
        <v>1720</v>
      </c>
      <c r="D770" s="16" t="s">
        <v>13</v>
      </c>
      <c r="E770" s="20">
        <v>38252089</v>
      </c>
      <c r="F770" s="19">
        <f t="shared" si="23"/>
        <v>0</v>
      </c>
      <c r="G770" s="19">
        <f t="shared" si="24"/>
        <v>-17386</v>
      </c>
      <c r="H770" s="19">
        <v>0</v>
      </c>
      <c r="I770" s="19">
        <v>0</v>
      </c>
    </row>
    <row r="771" spans="1:9" x14ac:dyDescent="0.35">
      <c r="A771" s="15">
        <v>764</v>
      </c>
      <c r="B771" s="16" t="s">
        <v>563</v>
      </c>
      <c r="C771" s="16" t="s">
        <v>1721</v>
      </c>
      <c r="D771" s="16" t="s">
        <v>50</v>
      </c>
      <c r="E771" s="20">
        <v>927557050</v>
      </c>
      <c r="F771" s="19">
        <f t="shared" si="23"/>
        <v>0</v>
      </c>
      <c r="G771" s="19">
        <f t="shared" si="24"/>
        <v>0</v>
      </c>
      <c r="H771" s="19">
        <v>0</v>
      </c>
      <c r="I771" s="19">
        <v>0</v>
      </c>
    </row>
    <row r="772" spans="1:9" x14ac:dyDescent="0.35">
      <c r="A772" s="15">
        <v>765</v>
      </c>
      <c r="B772" s="16" t="s">
        <v>115</v>
      </c>
      <c r="C772" s="16" t="s">
        <v>1722</v>
      </c>
      <c r="D772" s="16" t="s">
        <v>6</v>
      </c>
      <c r="E772" s="20">
        <v>105769591</v>
      </c>
      <c r="F772" s="19">
        <f t="shared" si="23"/>
        <v>0</v>
      </c>
      <c r="G772" s="19">
        <f t="shared" si="24"/>
        <v>0</v>
      </c>
      <c r="H772" s="19">
        <v>0</v>
      </c>
      <c r="I772" s="19">
        <v>0</v>
      </c>
    </row>
    <row r="773" spans="1:9" x14ac:dyDescent="0.35">
      <c r="A773" s="15">
        <v>766</v>
      </c>
      <c r="B773" s="16" t="s">
        <v>649</v>
      </c>
      <c r="C773" s="16" t="s">
        <v>1723</v>
      </c>
      <c r="D773" s="16" t="s">
        <v>58</v>
      </c>
      <c r="E773" s="20">
        <v>120090386</v>
      </c>
      <c r="F773" s="19">
        <f t="shared" si="23"/>
        <v>0</v>
      </c>
      <c r="G773" s="19">
        <f t="shared" si="24"/>
        <v>0</v>
      </c>
      <c r="H773" s="19">
        <v>0</v>
      </c>
      <c r="I773" s="19">
        <v>-189255</v>
      </c>
    </row>
    <row r="774" spans="1:9" x14ac:dyDescent="0.35">
      <c r="A774" s="15">
        <v>767</v>
      </c>
      <c r="B774" s="16" t="s">
        <v>589</v>
      </c>
      <c r="C774" s="16" t="s">
        <v>1724</v>
      </c>
      <c r="D774" s="16" t="s">
        <v>51</v>
      </c>
      <c r="E774" s="20">
        <v>81178430</v>
      </c>
      <c r="F774" s="19">
        <f t="shared" si="23"/>
        <v>0</v>
      </c>
      <c r="G774" s="19">
        <f t="shared" si="24"/>
        <v>0</v>
      </c>
      <c r="H774" s="19">
        <v>0</v>
      </c>
      <c r="I774" s="19">
        <v>0</v>
      </c>
    </row>
    <row r="775" spans="1:9" x14ac:dyDescent="0.35">
      <c r="A775" s="15">
        <v>768</v>
      </c>
      <c r="B775" s="16" t="s">
        <v>608</v>
      </c>
      <c r="C775" s="16" t="s">
        <v>1725</v>
      </c>
      <c r="D775" s="16" t="s">
        <v>54</v>
      </c>
      <c r="E775" s="20">
        <v>148101127</v>
      </c>
      <c r="F775" s="19">
        <f t="shared" si="23"/>
        <v>0</v>
      </c>
      <c r="G775" s="19">
        <f t="shared" si="24"/>
        <v>-18709270</v>
      </c>
      <c r="H775" s="19">
        <v>0</v>
      </c>
      <c r="I775" s="19">
        <v>0</v>
      </c>
    </row>
    <row r="776" spans="1:9" x14ac:dyDescent="0.35">
      <c r="A776" s="15">
        <v>769</v>
      </c>
      <c r="B776" s="16" t="s">
        <v>405</v>
      </c>
      <c r="C776" s="16" t="s">
        <v>1726</v>
      </c>
      <c r="D776" s="16" t="s">
        <v>29</v>
      </c>
      <c r="E776" s="20">
        <v>22760198</v>
      </c>
      <c r="F776" s="19">
        <f t="shared" ref="F776:F839" si="25">-VLOOKUP(B776,GenAuth,6,FALSE)</f>
        <v>0</v>
      </c>
      <c r="G776" s="19">
        <f t="shared" ref="G776:G839" si="26">VLOOKUP(B776,EZA,9,FALSE)</f>
        <v>0</v>
      </c>
      <c r="H776" s="19">
        <v>0</v>
      </c>
      <c r="I776" s="19">
        <v>0</v>
      </c>
    </row>
    <row r="777" spans="1:9" x14ac:dyDescent="0.35">
      <c r="A777" s="15">
        <v>770</v>
      </c>
      <c r="B777" s="16" t="s">
        <v>922</v>
      </c>
      <c r="C777" s="16" t="s">
        <v>1727</v>
      </c>
      <c r="D777" s="16" t="s">
        <v>100</v>
      </c>
      <c r="E777" s="20">
        <v>109621698</v>
      </c>
      <c r="F777" s="19">
        <f t="shared" si="25"/>
        <v>0</v>
      </c>
      <c r="G777" s="19">
        <f t="shared" si="26"/>
        <v>0</v>
      </c>
      <c r="H777" s="19">
        <v>0</v>
      </c>
      <c r="I777" s="19">
        <v>0</v>
      </c>
    </row>
    <row r="778" spans="1:9" x14ac:dyDescent="0.35">
      <c r="A778" s="15">
        <v>771</v>
      </c>
      <c r="B778" s="16" t="s">
        <v>414</v>
      </c>
      <c r="C778" s="16" t="s">
        <v>1728</v>
      </c>
      <c r="D778" s="16" t="s">
        <v>31</v>
      </c>
      <c r="E778" s="20">
        <v>74993089</v>
      </c>
      <c r="F778" s="19">
        <f t="shared" si="25"/>
        <v>0</v>
      </c>
      <c r="G778" s="19">
        <f t="shared" si="26"/>
        <v>0</v>
      </c>
      <c r="H778" s="19">
        <v>0</v>
      </c>
      <c r="I778" s="19">
        <v>0</v>
      </c>
    </row>
    <row r="779" spans="1:9" x14ac:dyDescent="0.35">
      <c r="A779" s="15">
        <v>772</v>
      </c>
      <c r="B779" s="16" t="s">
        <v>381</v>
      </c>
      <c r="C779" s="16" t="s">
        <v>1729</v>
      </c>
      <c r="D779" s="16" t="s">
        <v>23</v>
      </c>
      <c r="E779" s="20">
        <v>2817370111</v>
      </c>
      <c r="F779" s="19">
        <f t="shared" si="25"/>
        <v>0</v>
      </c>
      <c r="G779" s="19">
        <f t="shared" si="26"/>
        <v>0</v>
      </c>
      <c r="H779" s="19">
        <v>0</v>
      </c>
      <c r="I779" s="19">
        <v>0</v>
      </c>
    </row>
    <row r="780" spans="1:9" x14ac:dyDescent="0.35">
      <c r="A780" s="15">
        <v>773</v>
      </c>
      <c r="B780" s="16" t="s">
        <v>489</v>
      </c>
      <c r="C780" s="16" t="s">
        <v>1730</v>
      </c>
      <c r="D780" s="16" t="s">
        <v>45</v>
      </c>
      <c r="E780" s="20">
        <v>8285936</v>
      </c>
      <c r="F780" s="19">
        <f t="shared" si="25"/>
        <v>0</v>
      </c>
      <c r="G780" s="19">
        <f t="shared" si="26"/>
        <v>0</v>
      </c>
      <c r="H780" s="19">
        <v>0</v>
      </c>
      <c r="I780" s="19">
        <v>0</v>
      </c>
    </row>
    <row r="781" spans="1:9" x14ac:dyDescent="0.35">
      <c r="A781" s="15">
        <v>774</v>
      </c>
      <c r="B781" s="16" t="s">
        <v>911</v>
      </c>
      <c r="C781" s="16" t="s">
        <v>1731</v>
      </c>
      <c r="D781" s="16" t="s">
        <v>100</v>
      </c>
      <c r="E781" s="20">
        <v>70772867</v>
      </c>
      <c r="F781" s="19">
        <f t="shared" si="25"/>
        <v>0</v>
      </c>
      <c r="G781" s="19">
        <f t="shared" si="26"/>
        <v>0</v>
      </c>
      <c r="H781" s="19">
        <v>0</v>
      </c>
      <c r="I781" s="19">
        <v>0</v>
      </c>
    </row>
    <row r="782" spans="1:9" x14ac:dyDescent="0.35">
      <c r="A782" s="15">
        <v>775</v>
      </c>
      <c r="B782" s="16" t="s">
        <v>134</v>
      </c>
      <c r="C782" s="16" t="s">
        <v>1732</v>
      </c>
      <c r="D782" s="16" t="s">
        <v>10</v>
      </c>
      <c r="E782" s="20">
        <v>42664580</v>
      </c>
      <c r="F782" s="19">
        <f t="shared" si="25"/>
        <v>0</v>
      </c>
      <c r="G782" s="19">
        <f t="shared" si="26"/>
        <v>0</v>
      </c>
      <c r="H782" s="19">
        <v>0</v>
      </c>
      <c r="I782" s="19">
        <v>0</v>
      </c>
    </row>
    <row r="783" spans="1:9" x14ac:dyDescent="0.35">
      <c r="A783" s="15">
        <v>776</v>
      </c>
      <c r="B783" s="16" t="s">
        <v>822</v>
      </c>
      <c r="C783" s="16" t="s">
        <v>1733</v>
      </c>
      <c r="D783" s="16" t="s">
        <v>87</v>
      </c>
      <c r="E783" s="20">
        <v>62917953</v>
      </c>
      <c r="F783" s="19">
        <f t="shared" si="25"/>
        <v>0</v>
      </c>
      <c r="G783" s="19">
        <f t="shared" si="26"/>
        <v>0</v>
      </c>
      <c r="H783" s="19">
        <v>0</v>
      </c>
      <c r="I783" s="19">
        <v>0</v>
      </c>
    </row>
    <row r="784" spans="1:9" x14ac:dyDescent="0.35">
      <c r="A784" s="15">
        <v>777</v>
      </c>
      <c r="B784" s="16" t="s">
        <v>680</v>
      </c>
      <c r="C784" s="16" t="s">
        <v>1734</v>
      </c>
      <c r="D784" s="16" t="s">
        <v>64</v>
      </c>
      <c r="E784" s="20">
        <v>83559160</v>
      </c>
      <c r="F784" s="19">
        <f t="shared" si="25"/>
        <v>0</v>
      </c>
      <c r="G784" s="19">
        <f t="shared" si="26"/>
        <v>0</v>
      </c>
      <c r="H784" s="19">
        <v>0</v>
      </c>
      <c r="I784" s="19">
        <v>0</v>
      </c>
    </row>
    <row r="785" spans="1:9" x14ac:dyDescent="0.35">
      <c r="A785" s="15">
        <v>778</v>
      </c>
      <c r="B785" s="16" t="s">
        <v>631</v>
      </c>
      <c r="C785" s="16" t="s">
        <v>1735</v>
      </c>
      <c r="D785" s="16" t="s">
        <v>57</v>
      </c>
      <c r="E785" s="20">
        <v>40086242</v>
      </c>
      <c r="F785" s="19">
        <f t="shared" si="25"/>
        <v>0</v>
      </c>
      <c r="G785" s="19">
        <f t="shared" si="26"/>
        <v>0</v>
      </c>
      <c r="H785" s="19">
        <v>0</v>
      </c>
      <c r="I785" s="19">
        <v>0</v>
      </c>
    </row>
    <row r="786" spans="1:9" x14ac:dyDescent="0.35">
      <c r="A786" s="15">
        <v>779</v>
      </c>
      <c r="B786" s="16" t="s">
        <v>908</v>
      </c>
      <c r="C786" s="16" t="s">
        <v>1736</v>
      </c>
      <c r="D786" s="16" t="s">
        <v>100</v>
      </c>
      <c r="E786" s="20">
        <v>75279432</v>
      </c>
      <c r="F786" s="19">
        <f t="shared" si="25"/>
        <v>0</v>
      </c>
      <c r="G786" s="19">
        <f t="shared" si="26"/>
        <v>0</v>
      </c>
      <c r="H786" s="19">
        <v>0</v>
      </c>
      <c r="I786" s="19">
        <v>0</v>
      </c>
    </row>
    <row r="787" spans="1:9" x14ac:dyDescent="0.35">
      <c r="A787" s="15">
        <v>780</v>
      </c>
      <c r="B787" s="16" t="s">
        <v>465</v>
      </c>
      <c r="C787" s="16" t="s">
        <v>1737</v>
      </c>
      <c r="D787" s="16" t="s">
        <v>41</v>
      </c>
      <c r="E787" s="20">
        <v>192680468</v>
      </c>
      <c r="F787" s="19">
        <f t="shared" si="25"/>
        <v>0</v>
      </c>
      <c r="G787" s="19">
        <f t="shared" si="26"/>
        <v>0</v>
      </c>
      <c r="H787" s="19">
        <v>0</v>
      </c>
      <c r="I787" s="19">
        <v>0</v>
      </c>
    </row>
    <row r="788" spans="1:9" x14ac:dyDescent="0.35">
      <c r="A788" s="15">
        <v>781</v>
      </c>
      <c r="B788" s="16" t="s">
        <v>345</v>
      </c>
      <c r="C788" s="16" t="s">
        <v>1738</v>
      </c>
      <c r="D788" s="16" t="s">
        <v>23</v>
      </c>
      <c r="E788" s="20">
        <v>292473928</v>
      </c>
      <c r="F788" s="19">
        <f t="shared" si="25"/>
        <v>0</v>
      </c>
      <c r="G788" s="19">
        <f t="shared" si="26"/>
        <v>0</v>
      </c>
      <c r="H788" s="19">
        <v>0</v>
      </c>
      <c r="I788" s="19">
        <v>0</v>
      </c>
    </row>
    <row r="789" spans="1:9" x14ac:dyDescent="0.35">
      <c r="A789" s="15">
        <v>782</v>
      </c>
      <c r="B789" s="16" t="s">
        <v>428</v>
      </c>
      <c r="C789" s="16" t="s">
        <v>1739</v>
      </c>
      <c r="D789" s="16" t="s">
        <v>33</v>
      </c>
      <c r="E789" s="20">
        <v>1517984786</v>
      </c>
      <c r="F789" s="19">
        <f t="shared" si="25"/>
        <v>-35068849</v>
      </c>
      <c r="G789" s="19">
        <f t="shared" si="26"/>
        <v>0</v>
      </c>
      <c r="H789" s="19">
        <v>0</v>
      </c>
      <c r="I789" s="19">
        <v>0</v>
      </c>
    </row>
    <row r="790" spans="1:9" x14ac:dyDescent="0.35">
      <c r="A790" s="15">
        <v>783</v>
      </c>
      <c r="B790" s="16" t="s">
        <v>137</v>
      </c>
      <c r="C790" s="16" t="s">
        <v>1740</v>
      </c>
      <c r="D790" s="16" t="s">
        <v>11</v>
      </c>
      <c r="E790" s="20">
        <v>367318622</v>
      </c>
      <c r="F790" s="19">
        <f t="shared" si="25"/>
        <v>0</v>
      </c>
      <c r="G790" s="19">
        <f t="shared" si="26"/>
        <v>0</v>
      </c>
      <c r="H790" s="19">
        <v>0</v>
      </c>
      <c r="I790" s="19">
        <v>0</v>
      </c>
    </row>
    <row r="791" spans="1:9" x14ac:dyDescent="0.35">
      <c r="A791" s="15">
        <v>784</v>
      </c>
      <c r="B791" s="16" t="s">
        <v>432</v>
      </c>
      <c r="C791" s="16" t="s">
        <v>1741</v>
      </c>
      <c r="D791" s="16" t="s">
        <v>35</v>
      </c>
      <c r="E791" s="20">
        <v>40926732</v>
      </c>
      <c r="F791" s="19">
        <f t="shared" si="25"/>
        <v>0</v>
      </c>
      <c r="G791" s="19">
        <f t="shared" si="26"/>
        <v>0</v>
      </c>
      <c r="H791" s="19">
        <v>0</v>
      </c>
      <c r="I791" s="19">
        <v>0</v>
      </c>
    </row>
    <row r="792" spans="1:9" x14ac:dyDescent="0.35">
      <c r="A792" s="15">
        <v>785</v>
      </c>
      <c r="B792" s="16" t="s">
        <v>883</v>
      </c>
      <c r="C792" s="16" t="s">
        <v>1742</v>
      </c>
      <c r="D792" s="16" t="s">
        <v>97</v>
      </c>
      <c r="E792" s="20">
        <v>8023107</v>
      </c>
      <c r="F792" s="19">
        <f t="shared" si="25"/>
        <v>0</v>
      </c>
      <c r="G792" s="19">
        <f t="shared" si="26"/>
        <v>0</v>
      </c>
      <c r="H792" s="19">
        <v>0</v>
      </c>
      <c r="I792" s="19">
        <v>0</v>
      </c>
    </row>
    <row r="793" spans="1:9" x14ac:dyDescent="0.35">
      <c r="A793" s="15">
        <v>786</v>
      </c>
      <c r="B793" s="16" t="s">
        <v>464</v>
      </c>
      <c r="C793" s="16" t="s">
        <v>1743</v>
      </c>
      <c r="D793" s="16" t="s">
        <v>40</v>
      </c>
      <c r="E793" s="20">
        <v>30496321</v>
      </c>
      <c r="F793" s="19">
        <f t="shared" si="25"/>
        <v>0</v>
      </c>
      <c r="G793" s="19">
        <f t="shared" si="26"/>
        <v>-971302</v>
      </c>
      <c r="H793" s="19">
        <v>0</v>
      </c>
      <c r="I793" s="19">
        <v>0</v>
      </c>
    </row>
    <row r="794" spans="1:9" x14ac:dyDescent="0.35">
      <c r="A794" s="15">
        <v>787</v>
      </c>
      <c r="B794" s="16" t="s">
        <v>491</v>
      </c>
      <c r="C794" s="16" t="s">
        <v>1744</v>
      </c>
      <c r="D794" s="16" t="s">
        <v>45</v>
      </c>
      <c r="E794" s="20">
        <v>8372858</v>
      </c>
      <c r="F794" s="19">
        <f t="shared" si="25"/>
        <v>0</v>
      </c>
      <c r="G794" s="19">
        <f t="shared" si="26"/>
        <v>0</v>
      </c>
      <c r="H794" s="19">
        <v>0</v>
      </c>
      <c r="I794" s="19">
        <v>0</v>
      </c>
    </row>
    <row r="795" spans="1:9" x14ac:dyDescent="0.35">
      <c r="A795" s="15">
        <v>788</v>
      </c>
      <c r="B795" s="16" t="s">
        <v>104</v>
      </c>
      <c r="C795" s="16" t="s">
        <v>1745</v>
      </c>
      <c r="D795" s="16" t="s">
        <v>2</v>
      </c>
      <c r="E795" s="20">
        <v>63169307</v>
      </c>
      <c r="F795" s="19">
        <f t="shared" si="25"/>
        <v>0</v>
      </c>
      <c r="G795" s="19">
        <f t="shared" si="26"/>
        <v>0</v>
      </c>
      <c r="H795" s="19">
        <v>0</v>
      </c>
      <c r="I795" s="19">
        <v>0</v>
      </c>
    </row>
    <row r="796" spans="1:9" x14ac:dyDescent="0.35">
      <c r="A796" s="15">
        <v>789</v>
      </c>
      <c r="B796" s="16" t="s">
        <v>609</v>
      </c>
      <c r="C796" s="16" t="s">
        <v>1746</v>
      </c>
      <c r="D796" s="16" t="s">
        <v>54</v>
      </c>
      <c r="E796" s="20">
        <v>126654358</v>
      </c>
      <c r="F796" s="19">
        <f t="shared" si="25"/>
        <v>0</v>
      </c>
      <c r="G796" s="19">
        <f t="shared" si="26"/>
        <v>-2162330</v>
      </c>
      <c r="H796" s="19">
        <v>0</v>
      </c>
      <c r="I796" s="19">
        <v>0</v>
      </c>
    </row>
    <row r="797" spans="1:9" x14ac:dyDescent="0.35">
      <c r="A797" s="15">
        <v>790</v>
      </c>
      <c r="B797" s="16" t="s">
        <v>659</v>
      </c>
      <c r="C797" s="16" t="s">
        <v>1747</v>
      </c>
      <c r="D797" s="16" t="s">
        <v>59</v>
      </c>
      <c r="E797" s="20">
        <v>67002081</v>
      </c>
      <c r="F797" s="19">
        <f t="shared" si="25"/>
        <v>0</v>
      </c>
      <c r="G797" s="19">
        <f t="shared" si="26"/>
        <v>0</v>
      </c>
      <c r="H797" s="19">
        <v>0</v>
      </c>
      <c r="I797" s="19">
        <v>0</v>
      </c>
    </row>
    <row r="798" spans="1:9" x14ac:dyDescent="0.35">
      <c r="A798" s="15">
        <v>791</v>
      </c>
      <c r="B798" s="16" t="s">
        <v>611</v>
      </c>
      <c r="C798" s="16" t="s">
        <v>1748</v>
      </c>
      <c r="D798" s="16" t="s">
        <v>54</v>
      </c>
      <c r="E798" s="20">
        <v>24572618</v>
      </c>
      <c r="F798" s="19">
        <f t="shared" si="25"/>
        <v>0</v>
      </c>
      <c r="G798" s="19">
        <f t="shared" si="26"/>
        <v>0</v>
      </c>
      <c r="H798" s="19">
        <v>0</v>
      </c>
      <c r="I798" s="19">
        <v>0</v>
      </c>
    </row>
    <row r="799" spans="1:9" x14ac:dyDescent="0.35">
      <c r="A799" s="15">
        <v>792</v>
      </c>
      <c r="B799" s="16" t="s">
        <v>469</v>
      </c>
      <c r="C799" s="16" t="s">
        <v>1749</v>
      </c>
      <c r="D799" s="16" t="s">
        <v>42</v>
      </c>
      <c r="E799" s="20">
        <v>23415490</v>
      </c>
      <c r="F799" s="19">
        <f t="shared" si="25"/>
        <v>0</v>
      </c>
      <c r="G799" s="19">
        <f t="shared" si="26"/>
        <v>0</v>
      </c>
      <c r="H799" s="19">
        <v>0</v>
      </c>
      <c r="I799" s="19">
        <v>0</v>
      </c>
    </row>
    <row r="800" spans="1:9" x14ac:dyDescent="0.35">
      <c r="A800" s="15">
        <v>793</v>
      </c>
      <c r="B800" s="16" t="s">
        <v>907</v>
      </c>
      <c r="C800" s="16" t="s">
        <v>1750</v>
      </c>
      <c r="D800" s="16" t="s">
        <v>100</v>
      </c>
      <c r="E800" s="20">
        <v>1083564138</v>
      </c>
      <c r="F800" s="19">
        <f t="shared" si="25"/>
        <v>0</v>
      </c>
      <c r="G800" s="19">
        <f t="shared" si="26"/>
        <v>0</v>
      </c>
      <c r="H800" s="19">
        <v>0</v>
      </c>
      <c r="I800" s="19">
        <v>0</v>
      </c>
    </row>
    <row r="801" spans="1:9" x14ac:dyDescent="0.35">
      <c r="A801" s="15">
        <v>794</v>
      </c>
      <c r="B801" s="16" t="s">
        <v>572</v>
      </c>
      <c r="C801" s="16" t="s">
        <v>1751</v>
      </c>
      <c r="D801" s="16" t="s">
        <v>51</v>
      </c>
      <c r="E801" s="20">
        <v>65350826</v>
      </c>
      <c r="F801" s="19">
        <f t="shared" si="25"/>
        <v>0</v>
      </c>
      <c r="G801" s="19">
        <f t="shared" si="26"/>
        <v>0</v>
      </c>
      <c r="H801" s="19">
        <v>0</v>
      </c>
      <c r="I801" s="19">
        <v>0</v>
      </c>
    </row>
    <row r="802" spans="1:9" x14ac:dyDescent="0.35">
      <c r="A802" s="15">
        <v>795</v>
      </c>
      <c r="B802" s="16" t="s">
        <v>487</v>
      </c>
      <c r="C802" s="16" t="s">
        <v>1752</v>
      </c>
      <c r="D802" s="16" t="s">
        <v>45</v>
      </c>
      <c r="E802" s="20">
        <v>67783745</v>
      </c>
      <c r="F802" s="19">
        <f t="shared" si="25"/>
        <v>0</v>
      </c>
      <c r="G802" s="19">
        <f t="shared" si="26"/>
        <v>0</v>
      </c>
      <c r="H802" s="19">
        <v>0</v>
      </c>
      <c r="I802" s="19">
        <v>0</v>
      </c>
    </row>
    <row r="803" spans="1:9" x14ac:dyDescent="0.35">
      <c r="A803" s="15">
        <v>796</v>
      </c>
      <c r="B803" s="16" t="s">
        <v>159</v>
      </c>
      <c r="C803" s="16" t="s">
        <v>1753</v>
      </c>
      <c r="D803" s="16" t="s">
        <v>14</v>
      </c>
      <c r="E803" s="20">
        <v>55323115</v>
      </c>
      <c r="F803" s="19">
        <f t="shared" si="25"/>
        <v>0</v>
      </c>
      <c r="G803" s="19">
        <f t="shared" si="26"/>
        <v>0</v>
      </c>
      <c r="H803" s="19">
        <v>0</v>
      </c>
      <c r="I803" s="19">
        <v>0</v>
      </c>
    </row>
    <row r="804" spans="1:9" x14ac:dyDescent="0.35">
      <c r="A804" s="15">
        <v>797</v>
      </c>
      <c r="B804" s="16" t="s">
        <v>613</v>
      </c>
      <c r="C804" s="16" t="s">
        <v>1754</v>
      </c>
      <c r="D804" s="16" t="s">
        <v>54</v>
      </c>
      <c r="E804" s="20">
        <v>32132635</v>
      </c>
      <c r="F804" s="19">
        <f t="shared" si="25"/>
        <v>0</v>
      </c>
      <c r="G804" s="19">
        <f t="shared" si="26"/>
        <v>-4703419</v>
      </c>
      <c r="H804" s="19">
        <v>0</v>
      </c>
      <c r="I804" s="19">
        <v>0</v>
      </c>
    </row>
    <row r="805" spans="1:9" x14ac:dyDescent="0.35">
      <c r="A805" s="15">
        <v>798</v>
      </c>
      <c r="B805" s="16" t="s">
        <v>827</v>
      </c>
      <c r="C805" s="16" t="s">
        <v>1755</v>
      </c>
      <c r="D805" s="16" t="s">
        <v>88</v>
      </c>
      <c r="E805" s="20">
        <v>44792327</v>
      </c>
      <c r="F805" s="19">
        <f t="shared" si="25"/>
        <v>0</v>
      </c>
      <c r="G805" s="19">
        <f t="shared" si="26"/>
        <v>0</v>
      </c>
      <c r="H805" s="19">
        <v>0</v>
      </c>
      <c r="I805" s="19">
        <v>0</v>
      </c>
    </row>
    <row r="806" spans="1:9" x14ac:dyDescent="0.35">
      <c r="A806" s="15">
        <v>799</v>
      </c>
      <c r="B806" s="16" t="s">
        <v>614</v>
      </c>
      <c r="C806" s="16" t="s">
        <v>1756</v>
      </c>
      <c r="D806" s="16" t="s">
        <v>54</v>
      </c>
      <c r="E806" s="20">
        <v>27700258</v>
      </c>
      <c r="F806" s="19">
        <f t="shared" si="25"/>
        <v>0</v>
      </c>
      <c r="G806" s="19">
        <f t="shared" si="26"/>
        <v>-6306874</v>
      </c>
      <c r="H806" s="19">
        <v>0</v>
      </c>
      <c r="I806" s="19">
        <v>0</v>
      </c>
    </row>
    <row r="807" spans="1:9" x14ac:dyDescent="0.35">
      <c r="A807" s="15">
        <v>800</v>
      </c>
      <c r="B807" s="16" t="s">
        <v>480</v>
      </c>
      <c r="C807" s="16" t="s">
        <v>1757</v>
      </c>
      <c r="D807" s="16" t="s">
        <v>43</v>
      </c>
      <c r="E807" s="20">
        <v>336644310</v>
      </c>
      <c r="F807" s="19">
        <f t="shared" si="25"/>
        <v>0</v>
      </c>
      <c r="G807" s="19">
        <f t="shared" si="26"/>
        <v>0</v>
      </c>
      <c r="H807" s="19">
        <v>0</v>
      </c>
      <c r="I807" s="19">
        <v>0</v>
      </c>
    </row>
    <row r="808" spans="1:9" x14ac:dyDescent="0.35">
      <c r="A808" s="15">
        <v>801</v>
      </c>
      <c r="B808" s="16" t="s">
        <v>348</v>
      </c>
      <c r="C808" s="16" t="s">
        <v>1758</v>
      </c>
      <c r="D808" s="16" t="s">
        <v>23</v>
      </c>
      <c r="E808" s="20">
        <v>408019362</v>
      </c>
      <c r="F808" s="19">
        <f t="shared" si="25"/>
        <v>0</v>
      </c>
      <c r="G808" s="19">
        <f t="shared" si="26"/>
        <v>0</v>
      </c>
      <c r="H808" s="19">
        <v>0</v>
      </c>
      <c r="I808" s="19">
        <v>0</v>
      </c>
    </row>
    <row r="809" spans="1:9" x14ac:dyDescent="0.35">
      <c r="A809" s="15">
        <v>802</v>
      </c>
      <c r="B809" s="16" t="s">
        <v>577</v>
      </c>
      <c r="C809" s="16" t="s">
        <v>1759</v>
      </c>
      <c r="D809" s="16" t="s">
        <v>51</v>
      </c>
      <c r="E809" s="20">
        <v>41900596</v>
      </c>
      <c r="F809" s="19">
        <f t="shared" si="25"/>
        <v>0</v>
      </c>
      <c r="G809" s="19">
        <f t="shared" si="26"/>
        <v>0</v>
      </c>
      <c r="H809" s="19">
        <v>0</v>
      </c>
      <c r="I809" s="19">
        <v>0</v>
      </c>
    </row>
    <row r="810" spans="1:9" x14ac:dyDescent="0.35">
      <c r="A810" s="15">
        <v>803</v>
      </c>
      <c r="B810" s="16" t="s">
        <v>757</v>
      </c>
      <c r="C810" s="16" t="s">
        <v>1760</v>
      </c>
      <c r="D810" s="16" t="s">
        <v>76</v>
      </c>
      <c r="E810" s="20">
        <v>63444970</v>
      </c>
      <c r="F810" s="19">
        <f t="shared" si="25"/>
        <v>0</v>
      </c>
      <c r="G810" s="19">
        <f t="shared" si="26"/>
        <v>0</v>
      </c>
      <c r="H810" s="19">
        <v>0</v>
      </c>
      <c r="I810" s="19">
        <v>0</v>
      </c>
    </row>
    <row r="811" spans="1:9" x14ac:dyDescent="0.35">
      <c r="A811" s="15">
        <v>804</v>
      </c>
      <c r="B811" s="16" t="s">
        <v>703</v>
      </c>
      <c r="C811" s="16" t="s">
        <v>1761</v>
      </c>
      <c r="D811" s="16" t="s">
        <v>68</v>
      </c>
      <c r="E811" s="20">
        <v>65223175</v>
      </c>
      <c r="F811" s="19">
        <f t="shared" si="25"/>
        <v>0</v>
      </c>
      <c r="G811" s="19">
        <f t="shared" si="26"/>
        <v>0</v>
      </c>
      <c r="H811" s="19">
        <v>0</v>
      </c>
      <c r="I811" s="19">
        <v>0</v>
      </c>
    </row>
    <row r="812" spans="1:9" x14ac:dyDescent="0.35">
      <c r="A812" s="15">
        <v>805</v>
      </c>
      <c r="B812" s="16" t="s">
        <v>107</v>
      </c>
      <c r="C812" s="16" t="s">
        <v>1762</v>
      </c>
      <c r="D812" s="16" t="s">
        <v>2</v>
      </c>
      <c r="E812" s="20">
        <v>86119931</v>
      </c>
      <c r="F812" s="19">
        <f t="shared" si="25"/>
        <v>0</v>
      </c>
      <c r="G812" s="19">
        <f t="shared" si="26"/>
        <v>0</v>
      </c>
      <c r="H812" s="19">
        <v>0</v>
      </c>
      <c r="I812" s="19">
        <v>0</v>
      </c>
    </row>
    <row r="813" spans="1:9" x14ac:dyDescent="0.35">
      <c r="A813" s="15">
        <v>806</v>
      </c>
      <c r="B813" s="16" t="s">
        <v>709</v>
      </c>
      <c r="C813" s="16" t="s">
        <v>1763</v>
      </c>
      <c r="D813" s="16" t="s">
        <v>69</v>
      </c>
      <c r="E813" s="20">
        <v>64087366</v>
      </c>
      <c r="F813" s="19">
        <f t="shared" si="25"/>
        <v>0</v>
      </c>
      <c r="G813" s="19">
        <f t="shared" si="26"/>
        <v>-22507</v>
      </c>
      <c r="H813" s="19">
        <v>0</v>
      </c>
      <c r="I813" s="19">
        <v>0</v>
      </c>
    </row>
    <row r="814" spans="1:9" x14ac:dyDescent="0.35">
      <c r="A814" s="15">
        <v>807</v>
      </c>
      <c r="B814" s="16" t="s">
        <v>825</v>
      </c>
      <c r="C814" s="16" t="s">
        <v>1764</v>
      </c>
      <c r="D814" s="16" t="s">
        <v>88</v>
      </c>
      <c r="E814" s="20">
        <v>27781280</v>
      </c>
      <c r="F814" s="19">
        <f t="shared" si="25"/>
        <v>0</v>
      </c>
      <c r="G814" s="19">
        <f t="shared" si="26"/>
        <v>0</v>
      </c>
      <c r="H814" s="19">
        <v>0</v>
      </c>
      <c r="I814" s="19">
        <v>0</v>
      </c>
    </row>
    <row r="815" spans="1:9" x14ac:dyDescent="0.35">
      <c r="A815" s="15">
        <v>808</v>
      </c>
      <c r="B815" s="16" t="s">
        <v>533</v>
      </c>
      <c r="C815" s="16" t="s">
        <v>1765</v>
      </c>
      <c r="D815" s="16" t="s">
        <v>50</v>
      </c>
      <c r="E815" s="20">
        <v>390642247</v>
      </c>
      <c r="F815" s="19">
        <f t="shared" si="25"/>
        <v>0</v>
      </c>
      <c r="G815" s="19">
        <f t="shared" si="26"/>
        <v>0</v>
      </c>
      <c r="H815" s="19">
        <v>0</v>
      </c>
      <c r="I815" s="19">
        <v>0</v>
      </c>
    </row>
    <row r="816" spans="1:9" x14ac:dyDescent="0.35">
      <c r="A816" s="15">
        <v>809</v>
      </c>
      <c r="B816" s="16" t="s">
        <v>754</v>
      </c>
      <c r="C816" s="16" t="s">
        <v>1766</v>
      </c>
      <c r="D816" s="16" t="s">
        <v>76</v>
      </c>
      <c r="E816" s="20">
        <v>31807768</v>
      </c>
      <c r="F816" s="19">
        <f t="shared" si="25"/>
        <v>0</v>
      </c>
      <c r="G816" s="19">
        <f t="shared" si="26"/>
        <v>0</v>
      </c>
      <c r="H816" s="19">
        <v>0</v>
      </c>
      <c r="I816" s="19">
        <v>0</v>
      </c>
    </row>
    <row r="817" spans="1:9" x14ac:dyDescent="0.35">
      <c r="A817" s="15">
        <v>810</v>
      </c>
      <c r="B817" s="16" t="s">
        <v>516</v>
      </c>
      <c r="C817" s="16" t="s">
        <v>1767</v>
      </c>
      <c r="D817" s="16" t="s">
        <v>48</v>
      </c>
      <c r="E817" s="20">
        <v>260637154</v>
      </c>
      <c r="F817" s="19">
        <f t="shared" si="25"/>
        <v>0</v>
      </c>
      <c r="G817" s="19">
        <f t="shared" si="26"/>
        <v>0</v>
      </c>
      <c r="H817" s="19">
        <v>0</v>
      </c>
      <c r="I817" s="19">
        <v>0</v>
      </c>
    </row>
    <row r="818" spans="1:9" x14ac:dyDescent="0.35">
      <c r="A818" s="15">
        <v>811</v>
      </c>
      <c r="B818" s="16" t="s">
        <v>470</v>
      </c>
      <c r="C818" s="16" t="s">
        <v>1768</v>
      </c>
      <c r="D818" s="16" t="s">
        <v>42</v>
      </c>
      <c r="E818" s="20">
        <v>12814656</v>
      </c>
      <c r="F818" s="19">
        <f t="shared" si="25"/>
        <v>0</v>
      </c>
      <c r="G818" s="19">
        <f t="shared" si="26"/>
        <v>0</v>
      </c>
      <c r="H818" s="19">
        <v>0</v>
      </c>
      <c r="I818" s="19">
        <v>0</v>
      </c>
    </row>
    <row r="819" spans="1:9" x14ac:dyDescent="0.35">
      <c r="A819" s="15">
        <v>812</v>
      </c>
      <c r="B819" s="16" t="s">
        <v>904</v>
      </c>
      <c r="C819" s="16" t="s">
        <v>1769</v>
      </c>
      <c r="D819" s="16" t="s">
        <v>100</v>
      </c>
      <c r="E819" s="20">
        <v>358397373</v>
      </c>
      <c r="F819" s="19">
        <f t="shared" si="25"/>
        <v>-8904159</v>
      </c>
      <c r="G819" s="19">
        <f t="shared" si="26"/>
        <v>0</v>
      </c>
      <c r="H819" s="19">
        <v>0</v>
      </c>
      <c r="I819" s="19">
        <v>0</v>
      </c>
    </row>
    <row r="820" spans="1:9" x14ac:dyDescent="0.35">
      <c r="A820" s="15">
        <v>813</v>
      </c>
      <c r="B820" s="16" t="s">
        <v>592</v>
      </c>
      <c r="C820" s="16" t="s">
        <v>1770</v>
      </c>
      <c r="D820" s="16" t="s">
        <v>51</v>
      </c>
      <c r="E820" s="20">
        <v>35951286</v>
      </c>
      <c r="F820" s="19">
        <f t="shared" si="25"/>
        <v>0</v>
      </c>
      <c r="G820" s="19">
        <f t="shared" si="26"/>
        <v>0</v>
      </c>
      <c r="H820" s="19">
        <v>0</v>
      </c>
      <c r="I820" s="19">
        <v>0</v>
      </c>
    </row>
    <row r="821" spans="1:9" x14ac:dyDescent="0.35">
      <c r="A821" s="15">
        <v>814</v>
      </c>
      <c r="B821" s="16" t="s">
        <v>755</v>
      </c>
      <c r="C821" s="16" t="s">
        <v>1771</v>
      </c>
      <c r="D821" s="16" t="s">
        <v>76</v>
      </c>
      <c r="E821" s="20">
        <v>46255970</v>
      </c>
      <c r="F821" s="19">
        <f t="shared" si="25"/>
        <v>0</v>
      </c>
      <c r="G821" s="19">
        <f t="shared" si="26"/>
        <v>-526797</v>
      </c>
      <c r="H821" s="19">
        <v>0</v>
      </c>
      <c r="I821" s="19">
        <v>0</v>
      </c>
    </row>
    <row r="822" spans="1:9" x14ac:dyDescent="0.35">
      <c r="A822" s="15">
        <v>815</v>
      </c>
      <c r="B822" s="16" t="s">
        <v>885</v>
      </c>
      <c r="C822" s="16" t="s">
        <v>1772</v>
      </c>
      <c r="D822" s="16" t="s">
        <v>97</v>
      </c>
      <c r="E822" s="20">
        <v>53193040</v>
      </c>
      <c r="F822" s="19">
        <f t="shared" si="25"/>
        <v>0</v>
      </c>
      <c r="G822" s="19">
        <f t="shared" si="26"/>
        <v>0</v>
      </c>
      <c r="H822" s="19">
        <v>0</v>
      </c>
      <c r="I822" s="19">
        <v>0</v>
      </c>
    </row>
    <row r="823" spans="1:9" x14ac:dyDescent="0.35">
      <c r="A823" s="15">
        <v>816</v>
      </c>
      <c r="B823" s="16" t="s">
        <v>114</v>
      </c>
      <c r="C823" s="16" t="s">
        <v>1773</v>
      </c>
      <c r="D823" s="16" t="s">
        <v>5</v>
      </c>
      <c r="E823" s="20">
        <v>164866796</v>
      </c>
      <c r="F823" s="19">
        <f t="shared" si="25"/>
        <v>0</v>
      </c>
      <c r="G823" s="19">
        <f t="shared" si="26"/>
        <v>0</v>
      </c>
      <c r="H823" s="19">
        <v>0</v>
      </c>
      <c r="I823" s="19">
        <v>0</v>
      </c>
    </row>
    <row r="824" spans="1:9" x14ac:dyDescent="0.35">
      <c r="A824" s="15">
        <v>817</v>
      </c>
      <c r="B824" s="16" t="s">
        <v>475</v>
      </c>
      <c r="C824" s="16" t="s">
        <v>1774</v>
      </c>
      <c r="D824" s="16" t="s">
        <v>42</v>
      </c>
      <c r="E824" s="20">
        <v>8635183</v>
      </c>
      <c r="F824" s="19">
        <f t="shared" si="25"/>
        <v>0</v>
      </c>
      <c r="G824" s="19">
        <f t="shared" si="26"/>
        <v>0</v>
      </c>
      <c r="H824" s="19">
        <v>0</v>
      </c>
      <c r="I824" s="19">
        <v>0</v>
      </c>
    </row>
    <row r="825" spans="1:9" x14ac:dyDescent="0.35">
      <c r="A825" s="15">
        <v>818</v>
      </c>
      <c r="B825" s="16" t="s">
        <v>158</v>
      </c>
      <c r="C825" s="16" t="s">
        <v>1775</v>
      </c>
      <c r="D825" s="16" t="s">
        <v>14</v>
      </c>
      <c r="E825" s="20">
        <v>32683788</v>
      </c>
      <c r="F825" s="19">
        <f t="shared" si="25"/>
        <v>0</v>
      </c>
      <c r="G825" s="19">
        <f t="shared" si="26"/>
        <v>0</v>
      </c>
      <c r="H825" s="19">
        <v>0</v>
      </c>
      <c r="I825" s="19">
        <v>0</v>
      </c>
    </row>
    <row r="826" spans="1:9" x14ac:dyDescent="0.35">
      <c r="A826" s="15">
        <v>819</v>
      </c>
      <c r="B826" s="16" t="s">
        <v>383</v>
      </c>
      <c r="C826" s="16" t="s">
        <v>1776</v>
      </c>
      <c r="D826" s="16" t="s">
        <v>24</v>
      </c>
      <c r="E826" s="20">
        <v>41452580</v>
      </c>
      <c r="F826" s="19">
        <f t="shared" si="25"/>
        <v>0</v>
      </c>
      <c r="G826" s="19">
        <f t="shared" si="26"/>
        <v>0</v>
      </c>
      <c r="H826" s="19">
        <v>0</v>
      </c>
      <c r="I826" s="19">
        <v>0</v>
      </c>
    </row>
    <row r="827" spans="1:9" x14ac:dyDescent="0.35">
      <c r="A827" s="15">
        <v>820</v>
      </c>
      <c r="B827" s="16" t="s">
        <v>683</v>
      </c>
      <c r="C827" s="16" t="s">
        <v>1777</v>
      </c>
      <c r="D827" s="16" t="s">
        <v>64</v>
      </c>
      <c r="E827" s="20">
        <v>264391904</v>
      </c>
      <c r="F827" s="19">
        <f t="shared" si="25"/>
        <v>0</v>
      </c>
      <c r="G827" s="19">
        <f t="shared" si="26"/>
        <v>0</v>
      </c>
      <c r="H827" s="19">
        <v>0</v>
      </c>
      <c r="I827" s="19">
        <v>0</v>
      </c>
    </row>
    <row r="828" spans="1:9" x14ac:dyDescent="0.35">
      <c r="A828" s="15">
        <v>821</v>
      </c>
      <c r="B828" s="16" t="s">
        <v>882</v>
      </c>
      <c r="C828" s="16" t="s">
        <v>1778</v>
      </c>
      <c r="D828" s="16" t="s">
        <v>97</v>
      </c>
      <c r="E828" s="20">
        <v>23502769</v>
      </c>
      <c r="F828" s="19">
        <f t="shared" si="25"/>
        <v>0</v>
      </c>
      <c r="G828" s="19">
        <f t="shared" si="26"/>
        <v>-1368</v>
      </c>
      <c r="H828" s="19">
        <v>0</v>
      </c>
      <c r="I828" s="19">
        <v>0</v>
      </c>
    </row>
    <row r="829" spans="1:9" x14ac:dyDescent="0.35">
      <c r="A829" s="15">
        <v>822</v>
      </c>
      <c r="B829" s="16" t="s">
        <v>401</v>
      </c>
      <c r="C829" s="16" t="s">
        <v>1779</v>
      </c>
      <c r="D829" s="16" t="s">
        <v>29</v>
      </c>
      <c r="E829" s="20">
        <v>35699941</v>
      </c>
      <c r="F829" s="19">
        <f t="shared" si="25"/>
        <v>0</v>
      </c>
      <c r="G829" s="19">
        <f t="shared" si="26"/>
        <v>0</v>
      </c>
      <c r="H829" s="19">
        <v>0</v>
      </c>
      <c r="I829" s="19">
        <v>0</v>
      </c>
    </row>
    <row r="830" spans="1:9" x14ac:dyDescent="0.35">
      <c r="A830" s="15">
        <v>823</v>
      </c>
      <c r="B830" s="16" t="s">
        <v>887</v>
      </c>
      <c r="C830" s="16" t="s">
        <v>1780</v>
      </c>
      <c r="D830" s="16" t="s">
        <v>97</v>
      </c>
      <c r="E830" s="20">
        <v>40526530</v>
      </c>
      <c r="F830" s="19">
        <f t="shared" si="25"/>
        <v>0</v>
      </c>
      <c r="G830" s="19">
        <f t="shared" si="26"/>
        <v>0</v>
      </c>
      <c r="H830" s="19">
        <v>0</v>
      </c>
      <c r="I830" s="19">
        <v>0</v>
      </c>
    </row>
    <row r="831" spans="1:9" x14ac:dyDescent="0.35">
      <c r="A831" s="15">
        <v>824</v>
      </c>
      <c r="B831" s="16" t="s">
        <v>910</v>
      </c>
      <c r="C831" s="16" t="s">
        <v>1781</v>
      </c>
      <c r="D831" s="16" t="s">
        <v>100</v>
      </c>
      <c r="E831" s="20">
        <v>74371582</v>
      </c>
      <c r="F831" s="19">
        <f t="shared" si="25"/>
        <v>0</v>
      </c>
      <c r="G831" s="19">
        <f t="shared" si="26"/>
        <v>0</v>
      </c>
      <c r="H831" s="19">
        <v>0</v>
      </c>
      <c r="I831" s="19">
        <v>0</v>
      </c>
    </row>
    <row r="832" spans="1:9" x14ac:dyDescent="0.35">
      <c r="A832" s="15">
        <v>825</v>
      </c>
      <c r="B832" s="16" t="s">
        <v>652</v>
      </c>
      <c r="C832" s="16" t="s">
        <v>1782</v>
      </c>
      <c r="D832" s="16" t="s">
        <v>59</v>
      </c>
      <c r="E832" s="20">
        <v>23811632</v>
      </c>
      <c r="F832" s="19">
        <f t="shared" si="25"/>
        <v>0</v>
      </c>
      <c r="G832" s="19">
        <f t="shared" si="26"/>
        <v>0</v>
      </c>
      <c r="H832" s="19">
        <v>0</v>
      </c>
      <c r="I832" s="19">
        <v>0</v>
      </c>
    </row>
    <row r="833" spans="1:9" x14ac:dyDescent="0.35">
      <c r="A833" s="15">
        <v>826</v>
      </c>
      <c r="B833" s="16" t="s">
        <v>289</v>
      </c>
      <c r="C833" s="16" t="s">
        <v>1783</v>
      </c>
      <c r="D833" s="16" t="s">
        <v>17</v>
      </c>
      <c r="E833" s="20">
        <v>59832191</v>
      </c>
      <c r="F833" s="19">
        <f t="shared" si="25"/>
        <v>0</v>
      </c>
      <c r="G833" s="19">
        <f t="shared" si="26"/>
        <v>0</v>
      </c>
      <c r="H833" s="19">
        <v>0</v>
      </c>
      <c r="I833" s="19">
        <v>0</v>
      </c>
    </row>
    <row r="834" spans="1:9" x14ac:dyDescent="0.35">
      <c r="A834" s="15">
        <v>827</v>
      </c>
      <c r="B834" s="16" t="s">
        <v>651</v>
      </c>
      <c r="C834" s="16" t="s">
        <v>1784</v>
      </c>
      <c r="D834" s="16" t="s">
        <v>59</v>
      </c>
      <c r="E834" s="20">
        <v>10904183</v>
      </c>
      <c r="F834" s="19">
        <f t="shared" si="25"/>
        <v>0</v>
      </c>
      <c r="G834" s="19">
        <f t="shared" si="26"/>
        <v>0</v>
      </c>
      <c r="H834" s="19">
        <v>0</v>
      </c>
      <c r="I834" s="19">
        <v>0</v>
      </c>
    </row>
    <row r="835" spans="1:9" x14ac:dyDescent="0.35">
      <c r="A835" s="15">
        <v>828</v>
      </c>
      <c r="B835" s="16" t="s">
        <v>403</v>
      </c>
      <c r="C835" s="16" t="s">
        <v>1785</v>
      </c>
      <c r="D835" s="16" t="s">
        <v>29</v>
      </c>
      <c r="E835" s="20">
        <v>27245274</v>
      </c>
      <c r="F835" s="19">
        <f t="shared" si="25"/>
        <v>0</v>
      </c>
      <c r="G835" s="19">
        <f t="shared" si="26"/>
        <v>0</v>
      </c>
      <c r="H835" s="19">
        <v>0</v>
      </c>
      <c r="I835" s="19">
        <v>0</v>
      </c>
    </row>
    <row r="836" spans="1:9" x14ac:dyDescent="0.35">
      <c r="A836" s="15">
        <v>829</v>
      </c>
      <c r="B836" s="16" t="s">
        <v>172</v>
      </c>
      <c r="C836" s="16" t="s">
        <v>1786</v>
      </c>
      <c r="D836" s="16" t="s">
        <v>15</v>
      </c>
      <c r="E836" s="20">
        <v>8629629</v>
      </c>
      <c r="F836" s="19">
        <f t="shared" si="25"/>
        <v>0</v>
      </c>
      <c r="G836" s="19">
        <f t="shared" si="26"/>
        <v>0</v>
      </c>
      <c r="H836" s="19">
        <v>0</v>
      </c>
      <c r="I836" s="19">
        <v>0</v>
      </c>
    </row>
    <row r="837" spans="1:9" x14ac:dyDescent="0.35">
      <c r="A837" s="15">
        <v>830</v>
      </c>
      <c r="B837" s="16" t="s">
        <v>763</v>
      </c>
      <c r="C837" s="16" t="s">
        <v>1787</v>
      </c>
      <c r="D837" s="16" t="s">
        <v>80</v>
      </c>
      <c r="E837" s="20">
        <v>14270668</v>
      </c>
      <c r="F837" s="19">
        <f t="shared" si="25"/>
        <v>0</v>
      </c>
      <c r="G837" s="19">
        <f t="shared" si="26"/>
        <v>0</v>
      </c>
      <c r="H837" s="19">
        <v>0</v>
      </c>
      <c r="I837" s="19">
        <v>0</v>
      </c>
    </row>
    <row r="838" spans="1:9" x14ac:dyDescent="0.35">
      <c r="A838" s="15">
        <v>831</v>
      </c>
      <c r="B838" s="16" t="s">
        <v>765</v>
      </c>
      <c r="C838" s="16" t="s">
        <v>1788</v>
      </c>
      <c r="D838" s="16" t="s">
        <v>80</v>
      </c>
      <c r="E838" s="20">
        <v>14270668</v>
      </c>
      <c r="F838" s="19">
        <f t="shared" si="25"/>
        <v>0</v>
      </c>
      <c r="G838" s="19">
        <f t="shared" si="26"/>
        <v>0</v>
      </c>
      <c r="H838" s="19">
        <v>0</v>
      </c>
      <c r="I838" s="19">
        <v>0</v>
      </c>
    </row>
    <row r="839" spans="1:9" x14ac:dyDescent="0.35">
      <c r="A839" s="15">
        <v>832</v>
      </c>
      <c r="B839" s="16" t="s">
        <v>439</v>
      </c>
      <c r="C839" s="16" t="s">
        <v>1789</v>
      </c>
      <c r="D839" s="16" t="s">
        <v>36</v>
      </c>
      <c r="E839" s="20">
        <v>32473486</v>
      </c>
      <c r="F839" s="19">
        <f t="shared" si="25"/>
        <v>0</v>
      </c>
      <c r="G839" s="19">
        <f t="shared" si="26"/>
        <v>0</v>
      </c>
      <c r="H839" s="19">
        <v>0</v>
      </c>
      <c r="I839" s="19">
        <v>0</v>
      </c>
    </row>
    <row r="840" spans="1:9" x14ac:dyDescent="0.35">
      <c r="A840" s="15">
        <v>833</v>
      </c>
      <c r="B840" s="16" t="s">
        <v>496</v>
      </c>
      <c r="C840" s="16" t="s">
        <v>1790</v>
      </c>
      <c r="D840" s="16" t="s">
        <v>46</v>
      </c>
      <c r="E840" s="20">
        <v>824033521</v>
      </c>
      <c r="F840" s="19">
        <f t="shared" ref="F840:F858" si="27">-VLOOKUP(B840,GenAuth,6,FALSE)</f>
        <v>0</v>
      </c>
      <c r="G840" s="19">
        <f t="shared" ref="G840:G858" si="28">VLOOKUP(B840,EZA,9,FALSE)</f>
        <v>0</v>
      </c>
      <c r="H840" s="19">
        <v>0</v>
      </c>
      <c r="I840" s="19">
        <v>0</v>
      </c>
    </row>
    <row r="841" spans="1:9" x14ac:dyDescent="0.35">
      <c r="A841" s="15">
        <v>834</v>
      </c>
      <c r="B841" s="16" t="s">
        <v>761</v>
      </c>
      <c r="C841" s="16" t="s">
        <v>1791</v>
      </c>
      <c r="D841" s="16" t="s">
        <v>79</v>
      </c>
      <c r="E841" s="20">
        <v>146113964</v>
      </c>
      <c r="F841" s="19">
        <f t="shared" si="27"/>
        <v>0</v>
      </c>
      <c r="G841" s="19">
        <f t="shared" si="28"/>
        <v>-9717602</v>
      </c>
      <c r="H841" s="19">
        <v>0</v>
      </c>
      <c r="I841" s="19">
        <v>0</v>
      </c>
    </row>
    <row r="842" spans="1:9" x14ac:dyDescent="0.35">
      <c r="A842" s="15">
        <v>835</v>
      </c>
      <c r="B842" s="16" t="s">
        <v>766</v>
      </c>
      <c r="C842" s="16" t="s">
        <v>1792</v>
      </c>
      <c r="D842" s="16" t="s">
        <v>80</v>
      </c>
      <c r="E842" s="20">
        <v>47253543</v>
      </c>
      <c r="F842" s="19">
        <f t="shared" si="27"/>
        <v>0</v>
      </c>
      <c r="G842" s="19">
        <f t="shared" si="28"/>
        <v>0</v>
      </c>
      <c r="H842" s="19">
        <v>0</v>
      </c>
      <c r="I842" s="19">
        <v>0</v>
      </c>
    </row>
    <row r="843" spans="1:9" x14ac:dyDescent="0.35">
      <c r="A843" s="15">
        <v>836</v>
      </c>
      <c r="B843" s="16" t="s">
        <v>390</v>
      </c>
      <c r="C843" s="16" t="s">
        <v>1793</v>
      </c>
      <c r="D843" s="16" t="s">
        <v>26</v>
      </c>
      <c r="E843" s="20">
        <v>47012822</v>
      </c>
      <c r="F843" s="19">
        <f t="shared" si="27"/>
        <v>0</v>
      </c>
      <c r="G843" s="19">
        <f t="shared" si="28"/>
        <v>0</v>
      </c>
      <c r="H843" s="19">
        <v>0</v>
      </c>
      <c r="I843" s="19">
        <v>0</v>
      </c>
    </row>
    <row r="844" spans="1:9" x14ac:dyDescent="0.35">
      <c r="A844" s="15">
        <v>837</v>
      </c>
      <c r="B844" s="16" t="s">
        <v>768</v>
      </c>
      <c r="C844" s="16" t="s">
        <v>1794</v>
      </c>
      <c r="D844" s="16" t="s">
        <v>80</v>
      </c>
      <c r="E844" s="20">
        <v>115643973</v>
      </c>
      <c r="F844" s="19">
        <f t="shared" si="27"/>
        <v>0</v>
      </c>
      <c r="G844" s="19">
        <f t="shared" si="28"/>
        <v>0</v>
      </c>
      <c r="H844" s="19">
        <v>0</v>
      </c>
      <c r="I844" s="19">
        <v>0</v>
      </c>
    </row>
    <row r="845" spans="1:9" x14ac:dyDescent="0.35">
      <c r="A845" s="15">
        <v>838</v>
      </c>
      <c r="B845" s="16" t="s">
        <v>427</v>
      </c>
      <c r="C845" s="16" t="s">
        <v>1795</v>
      </c>
      <c r="D845" s="16" t="s">
        <v>33</v>
      </c>
      <c r="E845" s="20">
        <v>500049324</v>
      </c>
      <c r="F845" s="19">
        <f t="shared" si="27"/>
        <v>-27050695</v>
      </c>
      <c r="G845" s="19">
        <f t="shared" si="28"/>
        <v>0</v>
      </c>
      <c r="H845" s="19">
        <v>0</v>
      </c>
      <c r="I845" s="19">
        <v>0</v>
      </c>
    </row>
    <row r="846" spans="1:9" x14ac:dyDescent="0.35">
      <c r="A846" s="15">
        <v>839</v>
      </c>
      <c r="B846" s="16" t="s">
        <v>623</v>
      </c>
      <c r="C846" s="16" t="s">
        <v>1796</v>
      </c>
      <c r="D846" s="16" t="s">
        <v>56</v>
      </c>
      <c r="E846" s="20">
        <v>227115632</v>
      </c>
      <c r="F846" s="19">
        <f t="shared" si="27"/>
        <v>0</v>
      </c>
      <c r="G846" s="19">
        <f t="shared" si="28"/>
        <v>-614925</v>
      </c>
      <c r="H846" s="19">
        <v>0</v>
      </c>
      <c r="I846" s="19">
        <v>0</v>
      </c>
    </row>
    <row r="847" spans="1:9" x14ac:dyDescent="0.35">
      <c r="A847" s="15">
        <v>840</v>
      </c>
      <c r="B847" s="16" t="s">
        <v>318</v>
      </c>
      <c r="C847" s="16" t="s">
        <v>1797</v>
      </c>
      <c r="D847" s="16" t="s">
        <v>17</v>
      </c>
      <c r="E847" s="20">
        <v>87825670349</v>
      </c>
      <c r="F847" s="19">
        <f t="shared" si="27"/>
        <v>0</v>
      </c>
      <c r="G847" s="19">
        <f t="shared" si="28"/>
        <v>0</v>
      </c>
      <c r="H847" s="19">
        <v>0</v>
      </c>
      <c r="I847" s="19">
        <v>0</v>
      </c>
    </row>
    <row r="848" spans="1:9" x14ac:dyDescent="0.35">
      <c r="A848" s="15">
        <v>841</v>
      </c>
      <c r="B848" s="16" t="s">
        <v>538</v>
      </c>
      <c r="C848" s="16" t="s">
        <v>1798</v>
      </c>
      <c r="D848" s="16" t="s">
        <v>50</v>
      </c>
      <c r="E848" s="20">
        <v>900350757</v>
      </c>
      <c r="F848" s="19">
        <f t="shared" si="27"/>
        <v>0</v>
      </c>
      <c r="G848" s="19">
        <f t="shared" si="28"/>
        <v>0</v>
      </c>
      <c r="H848" s="19">
        <v>0</v>
      </c>
      <c r="I848" s="19">
        <v>0</v>
      </c>
    </row>
    <row r="849" spans="1:9" x14ac:dyDescent="0.35">
      <c r="A849" s="15">
        <v>842</v>
      </c>
      <c r="B849" s="16" t="s">
        <v>110</v>
      </c>
      <c r="C849" s="16" t="s">
        <v>1799</v>
      </c>
      <c r="D849" s="16" t="s">
        <v>3</v>
      </c>
      <c r="E849" s="20">
        <v>19909847</v>
      </c>
      <c r="F849" s="19">
        <f t="shared" si="27"/>
        <v>0</v>
      </c>
      <c r="G849" s="19">
        <f t="shared" si="28"/>
        <v>0</v>
      </c>
      <c r="H849" s="19">
        <v>0</v>
      </c>
      <c r="I849" s="19">
        <v>0</v>
      </c>
    </row>
    <row r="850" spans="1:9" x14ac:dyDescent="0.35">
      <c r="A850" s="15">
        <v>843</v>
      </c>
      <c r="B850" s="16" t="s">
        <v>767</v>
      </c>
      <c r="C850" s="16" t="s">
        <v>1800</v>
      </c>
      <c r="D850" s="16" t="s">
        <v>80</v>
      </c>
      <c r="E850" s="20">
        <v>104333207</v>
      </c>
      <c r="F850" s="19">
        <f t="shared" si="27"/>
        <v>0</v>
      </c>
      <c r="G850" s="19">
        <f t="shared" si="28"/>
        <v>0</v>
      </c>
      <c r="H850" s="19">
        <v>0</v>
      </c>
      <c r="I850" s="19">
        <v>0</v>
      </c>
    </row>
    <row r="851" spans="1:9" x14ac:dyDescent="0.35">
      <c r="A851" s="15">
        <v>844</v>
      </c>
      <c r="B851" s="16" t="s">
        <v>764</v>
      </c>
      <c r="C851" s="16" t="s">
        <v>1801</v>
      </c>
      <c r="D851" s="16" t="s">
        <v>80</v>
      </c>
      <c r="E851" s="20">
        <v>225131521</v>
      </c>
      <c r="F851" s="19">
        <f t="shared" si="27"/>
        <v>-1425711</v>
      </c>
      <c r="G851" s="19">
        <f t="shared" si="28"/>
        <v>0</v>
      </c>
      <c r="H851" s="19">
        <v>0</v>
      </c>
      <c r="I851" s="19">
        <v>0</v>
      </c>
    </row>
    <row r="852" spans="1:9" x14ac:dyDescent="0.35">
      <c r="A852" s="15">
        <v>845</v>
      </c>
      <c r="B852" s="16" t="s">
        <v>597</v>
      </c>
      <c r="C852" s="16" t="s">
        <v>1802</v>
      </c>
      <c r="D852" s="16" t="s">
        <v>52</v>
      </c>
      <c r="E852" s="20">
        <v>83354451</v>
      </c>
      <c r="F852" s="19">
        <f t="shared" si="27"/>
        <v>0</v>
      </c>
      <c r="G852" s="19">
        <f t="shared" si="28"/>
        <v>-149750</v>
      </c>
      <c r="H852" s="19">
        <v>0</v>
      </c>
      <c r="I852" s="19">
        <v>0</v>
      </c>
    </row>
    <row r="853" spans="1:9" x14ac:dyDescent="0.35">
      <c r="A853" s="15">
        <v>846</v>
      </c>
      <c r="B853" s="16" t="s">
        <v>165</v>
      </c>
      <c r="C853" s="16" t="s">
        <v>1803</v>
      </c>
      <c r="D853" s="16" t="s">
        <v>15</v>
      </c>
      <c r="E853" s="20">
        <v>13472655</v>
      </c>
      <c r="F853" s="19">
        <f t="shared" si="27"/>
        <v>0</v>
      </c>
      <c r="G853" s="19">
        <f t="shared" si="28"/>
        <v>-564434</v>
      </c>
      <c r="H853" s="19">
        <v>0</v>
      </c>
      <c r="I853" s="19">
        <v>0</v>
      </c>
    </row>
    <row r="854" spans="1:9" x14ac:dyDescent="0.35">
      <c r="A854" s="15">
        <v>847</v>
      </c>
      <c r="B854" s="16" t="s">
        <v>119</v>
      </c>
      <c r="C854" s="16" t="s">
        <v>1804</v>
      </c>
      <c r="D854" s="16" t="s">
        <v>7</v>
      </c>
      <c r="E854" s="20">
        <v>8487902</v>
      </c>
      <c r="F854" s="19">
        <f t="shared" si="27"/>
        <v>0</v>
      </c>
      <c r="G854" s="19">
        <f t="shared" si="28"/>
        <v>0</v>
      </c>
      <c r="H854" s="19">
        <v>0</v>
      </c>
      <c r="I854" s="19">
        <v>0</v>
      </c>
    </row>
    <row r="855" spans="1:9" x14ac:dyDescent="0.35">
      <c r="A855" s="15">
        <v>848</v>
      </c>
      <c r="B855" s="16" t="s">
        <v>626</v>
      </c>
      <c r="C855" s="16" t="s">
        <v>1805</v>
      </c>
      <c r="D855" s="16" t="s">
        <v>56</v>
      </c>
      <c r="E855" s="20">
        <v>152539982</v>
      </c>
      <c r="F855" s="19">
        <f t="shared" si="27"/>
        <v>0</v>
      </c>
      <c r="G855" s="19">
        <f t="shared" si="28"/>
        <v>0</v>
      </c>
      <c r="H855" s="19">
        <v>0</v>
      </c>
      <c r="I855" s="19">
        <v>0</v>
      </c>
    </row>
    <row r="856" spans="1:9" x14ac:dyDescent="0.35">
      <c r="A856" s="15">
        <v>849</v>
      </c>
      <c r="B856" s="16" t="s">
        <v>444</v>
      </c>
      <c r="C856" s="16" t="s">
        <v>1806</v>
      </c>
      <c r="D856" s="16" t="s">
        <v>38</v>
      </c>
      <c r="E856" s="20">
        <v>91187179</v>
      </c>
      <c r="F856" s="19">
        <f t="shared" si="27"/>
        <v>0</v>
      </c>
      <c r="G856" s="19">
        <f t="shared" si="28"/>
        <v>0</v>
      </c>
      <c r="H856" s="19">
        <v>0</v>
      </c>
      <c r="I856" s="19">
        <v>0</v>
      </c>
    </row>
    <row r="857" spans="1:9" x14ac:dyDescent="0.35">
      <c r="A857" s="15">
        <v>850</v>
      </c>
      <c r="B857" s="16" t="s">
        <v>422</v>
      </c>
      <c r="C857" s="16" t="s">
        <v>1807</v>
      </c>
      <c r="D857" s="16" t="s">
        <v>33</v>
      </c>
      <c r="E857" s="20">
        <v>259091900</v>
      </c>
      <c r="F857" s="19">
        <f t="shared" si="27"/>
        <v>-31916698</v>
      </c>
      <c r="G857" s="19">
        <f t="shared" si="28"/>
        <v>0</v>
      </c>
      <c r="H857" s="19">
        <v>0</v>
      </c>
      <c r="I857" s="19">
        <v>0</v>
      </c>
    </row>
    <row r="858" spans="1:9" x14ac:dyDescent="0.35">
      <c r="A858" s="15">
        <v>851</v>
      </c>
      <c r="B858" s="16" t="s">
        <v>823</v>
      </c>
      <c r="C858" s="16" t="s">
        <v>1808</v>
      </c>
      <c r="D858" s="16" t="s">
        <v>87</v>
      </c>
      <c r="E858" s="20">
        <v>25733088</v>
      </c>
      <c r="F858" s="19">
        <f t="shared" si="27"/>
        <v>-488297</v>
      </c>
      <c r="G858" s="19">
        <f t="shared" si="28"/>
        <v>0</v>
      </c>
      <c r="H858" s="19">
        <v>0</v>
      </c>
      <c r="I858" s="19">
        <v>0</v>
      </c>
    </row>
    <row r="859" spans="1:9" ht="20.25" customHeight="1" x14ac:dyDescent="0.35">
      <c r="A859" s="15"/>
      <c r="B859" s="16"/>
      <c r="C859" s="16" t="s">
        <v>955</v>
      </c>
      <c r="D859" s="16"/>
      <c r="E859" s="20">
        <v>518693335538</v>
      </c>
      <c r="F859" s="20">
        <f>SUM(F8:F858)</f>
        <v>-193442228</v>
      </c>
      <c r="G859" s="20">
        <f>SUM(G8:G858)</f>
        <v>-355484750</v>
      </c>
      <c r="H859" s="19">
        <f>SUM(H8:H858)</f>
        <v>-11559453</v>
      </c>
      <c r="I859" s="19">
        <f>SUM(I8:I858)</f>
        <v>-158250729</v>
      </c>
    </row>
    <row r="860" spans="1:9" ht="25.5" customHeight="1" x14ac:dyDescent="0.35"/>
    <row r="861" spans="1:9" x14ac:dyDescent="0.35">
      <c r="B861" s="21" t="s">
        <v>1809</v>
      </c>
    </row>
  </sheetData>
  <sheetProtection algorithmName="SHA-512" hashValue="tZZyp2zRxmxMB+1rA/KEdaUh8PwB13uarhlDvpKvRQQOCnybKazI92BRXz2JsJIDtVcvgLsJM2wzUgkMWIN/lA==" saltValue="+N/DilrBAk+IaMXffsRdAg==" spinCount="100000" sheet="1" objects="1" scenarios="1"/>
  <autoFilter ref="A7:N859" xr:uid="{8611DBD9-ACA8-469A-BE62-7C270E4B29C6}"/>
  <mergeCells count="1">
    <mergeCell ref="E3: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860"/>
  <sheetViews>
    <sheetView zoomScaleNormal="100" workbookViewId="0">
      <pane ySplit="7" topLeftCell="A8" activePane="bottomLeft" state="frozen"/>
      <selection sqref="A1:K1"/>
      <selection pane="bottomLeft" sqref="A1:K1"/>
    </sheetView>
  </sheetViews>
  <sheetFormatPr defaultRowHeight="14.5" x14ac:dyDescent="0.35"/>
  <cols>
    <col min="1" max="1" width="6.7265625" style="3" customWidth="1"/>
    <col min="2" max="2" width="18.453125" customWidth="1"/>
    <col min="3" max="3" width="38.1796875" bestFit="1" customWidth="1"/>
    <col min="4" max="4" width="13.7265625" customWidth="1"/>
    <col min="5" max="5" width="15" style="22" bestFit="1" customWidth="1"/>
    <col min="6" max="6" width="25.26953125" style="23" bestFit="1" customWidth="1"/>
    <col min="7" max="7" width="16.7265625" style="5" customWidth="1"/>
    <col min="9" max="9" width="13.26953125" bestFit="1" customWidth="1"/>
  </cols>
  <sheetData>
    <row r="1" spans="1:7" x14ac:dyDescent="0.35">
      <c r="A1" s="7" t="s">
        <v>0</v>
      </c>
    </row>
    <row r="2" spans="1:7" x14ac:dyDescent="0.35">
      <c r="A2" s="7" t="s">
        <v>1972</v>
      </c>
    </row>
    <row r="3" spans="1:7" x14ac:dyDescent="0.35">
      <c r="A3" s="7"/>
    </row>
    <row r="4" spans="1:7" x14ac:dyDescent="0.35">
      <c r="A4" s="93"/>
      <c r="B4" s="93">
        <v>1</v>
      </c>
      <c r="C4">
        <f>B4+1</f>
        <v>2</v>
      </c>
      <c r="D4">
        <f t="shared" ref="D4:G4" si="0">C4+1</f>
        <v>3</v>
      </c>
      <c r="E4">
        <f t="shared" si="0"/>
        <v>4</v>
      </c>
      <c r="F4">
        <v>5</v>
      </c>
      <c r="G4">
        <f t="shared" si="0"/>
        <v>6</v>
      </c>
    </row>
    <row r="5" spans="1:7" ht="21" customHeight="1" x14ac:dyDescent="0.35">
      <c r="A5" s="1"/>
      <c r="D5" s="159" t="s">
        <v>1934</v>
      </c>
      <c r="E5" s="159"/>
      <c r="F5" s="159"/>
      <c r="G5" s="159"/>
    </row>
    <row r="6" spans="1:7" ht="21" customHeight="1" x14ac:dyDescent="0.35">
      <c r="A6" s="1"/>
      <c r="D6" s="74">
        <v>1</v>
      </c>
      <c r="E6" s="74">
        <v>2</v>
      </c>
      <c r="F6" s="75">
        <v>3</v>
      </c>
      <c r="G6" s="76">
        <v>4</v>
      </c>
    </row>
    <row r="7" spans="1:7" s="25" customFormat="1" ht="43.5" x14ac:dyDescent="0.35">
      <c r="A7" s="25" t="s">
        <v>1</v>
      </c>
      <c r="B7" s="25" t="s">
        <v>1811</v>
      </c>
      <c r="C7" s="25" t="s">
        <v>957</v>
      </c>
      <c r="D7" s="25" t="s">
        <v>1928</v>
      </c>
      <c r="E7" s="26" t="s">
        <v>1812</v>
      </c>
      <c r="F7" s="27" t="s">
        <v>1935</v>
      </c>
      <c r="G7" s="28" t="s">
        <v>1813</v>
      </c>
    </row>
    <row r="8" spans="1:7" ht="14.25" customHeight="1" x14ac:dyDescent="0.35">
      <c r="A8" s="3">
        <v>1</v>
      </c>
      <c r="B8" t="s">
        <v>104</v>
      </c>
      <c r="C8" t="s">
        <v>1745</v>
      </c>
      <c r="D8" t="s">
        <v>1925</v>
      </c>
      <c r="E8" s="22">
        <v>3</v>
      </c>
      <c r="F8" s="24">
        <v>0</v>
      </c>
      <c r="G8" s="5">
        <f>INT(F8/(E8/100))</f>
        <v>0</v>
      </c>
    </row>
    <row r="9" spans="1:7" ht="14.25" customHeight="1" x14ac:dyDescent="0.35">
      <c r="A9" s="3">
        <f>A8+1</f>
        <v>2</v>
      </c>
      <c r="B9" t="s">
        <v>105</v>
      </c>
      <c r="C9" t="s">
        <v>1689</v>
      </c>
      <c r="D9" t="s">
        <v>1925</v>
      </c>
      <c r="E9" s="22">
        <v>3</v>
      </c>
      <c r="F9" s="24">
        <v>0</v>
      </c>
      <c r="G9" s="5">
        <f t="shared" ref="G9:G71" si="1">INT(F9/(E9/100))</f>
        <v>0</v>
      </c>
    </row>
    <row r="10" spans="1:7" ht="14.25" customHeight="1" x14ac:dyDescent="0.35">
      <c r="A10" s="3">
        <f t="shared" ref="A10:A61" si="2">A9+1</f>
        <v>3</v>
      </c>
      <c r="B10" t="s">
        <v>106</v>
      </c>
      <c r="C10" t="s">
        <v>1715</v>
      </c>
      <c r="D10" t="s">
        <v>1925</v>
      </c>
      <c r="E10" s="22">
        <v>3</v>
      </c>
      <c r="F10" s="24">
        <v>0</v>
      </c>
      <c r="G10" s="5">
        <f t="shared" si="1"/>
        <v>0</v>
      </c>
    </row>
    <row r="11" spans="1:7" ht="14.25" customHeight="1" x14ac:dyDescent="0.35">
      <c r="A11" s="3">
        <f t="shared" si="2"/>
        <v>4</v>
      </c>
      <c r="B11" t="s">
        <v>107</v>
      </c>
      <c r="C11" t="s">
        <v>1762</v>
      </c>
      <c r="D11" t="s">
        <v>1925</v>
      </c>
      <c r="E11" s="22">
        <v>3</v>
      </c>
      <c r="F11" s="24">
        <v>0</v>
      </c>
      <c r="G11" s="5">
        <f t="shared" si="1"/>
        <v>0</v>
      </c>
    </row>
    <row r="12" spans="1:7" ht="14.25" customHeight="1" x14ac:dyDescent="0.35">
      <c r="A12" s="3">
        <f t="shared" si="2"/>
        <v>5</v>
      </c>
      <c r="B12" t="s">
        <v>108</v>
      </c>
      <c r="C12" t="s">
        <v>1295</v>
      </c>
      <c r="D12" t="s">
        <v>1925</v>
      </c>
      <c r="E12" s="22">
        <v>3</v>
      </c>
      <c r="F12" s="24">
        <v>0</v>
      </c>
      <c r="G12" s="5">
        <f t="shared" si="1"/>
        <v>0</v>
      </c>
    </row>
    <row r="13" spans="1:7" ht="14.25" customHeight="1" x14ac:dyDescent="0.35">
      <c r="A13" s="3">
        <f>A12+1</f>
        <v>6</v>
      </c>
      <c r="B13" t="s">
        <v>109</v>
      </c>
      <c r="C13" t="s">
        <v>1357</v>
      </c>
      <c r="D13" t="s">
        <v>1925</v>
      </c>
      <c r="E13" s="22">
        <v>3</v>
      </c>
      <c r="F13" s="24">
        <v>0</v>
      </c>
      <c r="G13" s="5">
        <f t="shared" si="1"/>
        <v>0</v>
      </c>
    </row>
    <row r="14" spans="1:7" ht="14.25" customHeight="1" x14ac:dyDescent="0.35">
      <c r="A14" s="3">
        <f t="shared" si="2"/>
        <v>7</v>
      </c>
      <c r="B14" t="s">
        <v>110</v>
      </c>
      <c r="C14" t="s">
        <v>1799</v>
      </c>
      <c r="D14" t="s">
        <v>1925</v>
      </c>
      <c r="E14" s="22">
        <v>3</v>
      </c>
      <c r="F14" s="24">
        <v>0</v>
      </c>
      <c r="G14" s="5">
        <f t="shared" si="1"/>
        <v>0</v>
      </c>
    </row>
    <row r="15" spans="1:7" ht="14.25" customHeight="1" x14ac:dyDescent="0.35">
      <c r="A15" s="3">
        <f>A14+1</f>
        <v>8</v>
      </c>
      <c r="B15" t="s">
        <v>111</v>
      </c>
      <c r="C15" t="s">
        <v>1708</v>
      </c>
      <c r="D15" t="s">
        <v>1925</v>
      </c>
      <c r="E15" s="22">
        <v>3</v>
      </c>
      <c r="F15" s="24">
        <v>0</v>
      </c>
      <c r="G15" s="5">
        <f t="shared" si="1"/>
        <v>0</v>
      </c>
    </row>
    <row r="16" spans="1:7" ht="14.25" customHeight="1" x14ac:dyDescent="0.35">
      <c r="A16" s="3">
        <f t="shared" si="2"/>
        <v>9</v>
      </c>
      <c r="B16" t="s">
        <v>112</v>
      </c>
      <c r="C16" t="s">
        <v>1431</v>
      </c>
      <c r="D16" t="s">
        <v>1925</v>
      </c>
      <c r="E16" s="22">
        <v>3</v>
      </c>
      <c r="F16" s="24">
        <v>0</v>
      </c>
      <c r="G16" s="5">
        <f t="shared" si="1"/>
        <v>0</v>
      </c>
    </row>
    <row r="17" spans="1:7" ht="14.25" customHeight="1" x14ac:dyDescent="0.35">
      <c r="A17" s="3">
        <f>A16+1</f>
        <v>10</v>
      </c>
      <c r="B17" t="s">
        <v>113</v>
      </c>
      <c r="C17" t="s">
        <v>1539</v>
      </c>
      <c r="D17" t="s">
        <v>1925</v>
      </c>
      <c r="E17" s="22">
        <v>3</v>
      </c>
      <c r="F17" s="24">
        <v>0</v>
      </c>
      <c r="G17" s="5">
        <f t="shared" si="1"/>
        <v>0</v>
      </c>
    </row>
    <row r="18" spans="1:7" ht="14.25" customHeight="1" x14ac:dyDescent="0.35">
      <c r="A18" s="3">
        <f t="shared" si="2"/>
        <v>11</v>
      </c>
      <c r="B18" t="s">
        <v>114</v>
      </c>
      <c r="C18" t="s">
        <v>1773</v>
      </c>
      <c r="D18" t="s">
        <v>1925</v>
      </c>
      <c r="E18" s="22">
        <v>3</v>
      </c>
      <c r="F18" s="24">
        <v>0</v>
      </c>
      <c r="G18" s="5">
        <f t="shared" si="1"/>
        <v>0</v>
      </c>
    </row>
    <row r="19" spans="1:7" ht="14.25" customHeight="1" x14ac:dyDescent="0.35">
      <c r="A19" s="3">
        <f>A18+1</f>
        <v>12</v>
      </c>
      <c r="B19" t="s">
        <v>115</v>
      </c>
      <c r="C19" t="s">
        <v>1722</v>
      </c>
      <c r="D19" t="s">
        <v>1925</v>
      </c>
      <c r="E19" s="22">
        <v>3</v>
      </c>
      <c r="F19" s="24">
        <v>0</v>
      </c>
      <c r="G19" s="5">
        <f t="shared" si="1"/>
        <v>0</v>
      </c>
    </row>
    <row r="20" spans="1:7" ht="14.25" customHeight="1" x14ac:dyDescent="0.35">
      <c r="A20" s="3">
        <f>A19+1</f>
        <v>13</v>
      </c>
      <c r="B20" t="s">
        <v>116</v>
      </c>
      <c r="C20" t="s">
        <v>1231</v>
      </c>
      <c r="D20" t="s">
        <v>1926</v>
      </c>
      <c r="E20" s="22">
        <v>2.2999999999999998</v>
      </c>
      <c r="F20" s="24">
        <v>0</v>
      </c>
      <c r="G20" s="5">
        <f t="shared" si="1"/>
        <v>0</v>
      </c>
    </row>
    <row r="21" spans="1:7" ht="14.25" customHeight="1" x14ac:dyDescent="0.35">
      <c r="A21" s="3">
        <f t="shared" si="2"/>
        <v>14</v>
      </c>
      <c r="B21" t="s">
        <v>117</v>
      </c>
      <c r="C21" t="s">
        <v>1668</v>
      </c>
      <c r="D21" t="s">
        <v>1926</v>
      </c>
      <c r="E21" s="22">
        <v>2.2999999999999998</v>
      </c>
      <c r="F21" s="24">
        <v>0</v>
      </c>
      <c r="G21" s="5">
        <f t="shared" si="1"/>
        <v>0</v>
      </c>
    </row>
    <row r="22" spans="1:7" ht="14.25" customHeight="1" x14ac:dyDescent="0.35">
      <c r="A22" s="3">
        <f t="shared" si="2"/>
        <v>15</v>
      </c>
      <c r="B22" t="s">
        <v>118</v>
      </c>
      <c r="C22" t="s">
        <v>1817</v>
      </c>
      <c r="D22" t="s">
        <v>1926</v>
      </c>
      <c r="E22" s="22">
        <v>2.2999999999999998</v>
      </c>
      <c r="F22" s="24">
        <v>0</v>
      </c>
      <c r="G22" s="5">
        <f t="shared" si="1"/>
        <v>0</v>
      </c>
    </row>
    <row r="23" spans="1:7" ht="14.25" customHeight="1" x14ac:dyDescent="0.35">
      <c r="A23" s="3">
        <f t="shared" si="2"/>
        <v>16</v>
      </c>
      <c r="B23" t="s">
        <v>119</v>
      </c>
      <c r="C23" t="s">
        <v>1804</v>
      </c>
      <c r="D23" t="s">
        <v>1926</v>
      </c>
      <c r="E23" s="22">
        <v>2.2999999999999998</v>
      </c>
      <c r="F23" s="24">
        <v>0</v>
      </c>
      <c r="G23" s="5">
        <f t="shared" si="1"/>
        <v>0</v>
      </c>
    </row>
    <row r="24" spans="1:7" ht="14.25" customHeight="1" x14ac:dyDescent="0.35">
      <c r="A24" s="3">
        <f t="shared" si="2"/>
        <v>17</v>
      </c>
      <c r="B24" t="s">
        <v>120</v>
      </c>
      <c r="C24" t="s">
        <v>1272</v>
      </c>
      <c r="D24" t="s">
        <v>1926</v>
      </c>
      <c r="E24" s="22">
        <v>2.2999999999999998</v>
      </c>
      <c r="F24" s="24">
        <v>0</v>
      </c>
      <c r="G24" s="5">
        <f t="shared" si="1"/>
        <v>0</v>
      </c>
    </row>
    <row r="25" spans="1:7" ht="14.25" customHeight="1" x14ac:dyDescent="0.35">
      <c r="A25" s="3">
        <f t="shared" si="2"/>
        <v>18</v>
      </c>
      <c r="B25" t="s">
        <v>121</v>
      </c>
      <c r="C25" t="s">
        <v>1515</v>
      </c>
      <c r="D25" t="s">
        <v>1925</v>
      </c>
      <c r="E25" s="22">
        <v>3</v>
      </c>
      <c r="F25" s="24">
        <v>0</v>
      </c>
      <c r="G25" s="5">
        <f t="shared" si="1"/>
        <v>0</v>
      </c>
    </row>
    <row r="26" spans="1:7" ht="14.25" customHeight="1" x14ac:dyDescent="0.35">
      <c r="A26" s="3">
        <f t="shared" si="2"/>
        <v>19</v>
      </c>
      <c r="B26" t="s">
        <v>122</v>
      </c>
      <c r="C26" t="s">
        <v>1241</v>
      </c>
      <c r="D26" t="s">
        <v>1926</v>
      </c>
      <c r="E26" s="22">
        <v>2.2999999999999998</v>
      </c>
      <c r="F26" s="24">
        <v>0</v>
      </c>
      <c r="G26" s="5">
        <f t="shared" si="1"/>
        <v>0</v>
      </c>
    </row>
    <row r="27" spans="1:7" ht="14.25" customHeight="1" x14ac:dyDescent="0.35">
      <c r="A27" s="3">
        <f t="shared" si="2"/>
        <v>20</v>
      </c>
      <c r="B27" t="s">
        <v>123</v>
      </c>
      <c r="C27" t="s">
        <v>1603</v>
      </c>
      <c r="D27" t="s">
        <v>1925</v>
      </c>
      <c r="E27" s="22">
        <v>3</v>
      </c>
      <c r="F27" s="24">
        <v>0</v>
      </c>
      <c r="G27" s="5">
        <f t="shared" si="1"/>
        <v>0</v>
      </c>
    </row>
    <row r="28" spans="1:7" ht="14.25" customHeight="1" x14ac:dyDescent="0.35">
      <c r="A28" s="3">
        <f t="shared" si="2"/>
        <v>21</v>
      </c>
      <c r="B28" t="s">
        <v>124</v>
      </c>
      <c r="C28" t="s">
        <v>1584</v>
      </c>
      <c r="D28" t="s">
        <v>1925</v>
      </c>
      <c r="E28" s="22">
        <v>3</v>
      </c>
      <c r="F28" s="24">
        <v>0</v>
      </c>
      <c r="G28" s="5">
        <f t="shared" si="1"/>
        <v>0</v>
      </c>
    </row>
    <row r="29" spans="1:7" ht="14.25" customHeight="1" x14ac:dyDescent="0.35">
      <c r="A29" s="3">
        <f t="shared" si="2"/>
        <v>22</v>
      </c>
      <c r="B29" t="s">
        <v>125</v>
      </c>
      <c r="C29" t="s">
        <v>1262</v>
      </c>
      <c r="D29" t="s">
        <v>1927</v>
      </c>
      <c r="E29" s="22">
        <v>1.05</v>
      </c>
      <c r="F29" s="24">
        <v>0</v>
      </c>
      <c r="G29" s="5">
        <f t="shared" si="1"/>
        <v>0</v>
      </c>
    </row>
    <row r="30" spans="1:7" ht="14.25" customHeight="1" x14ac:dyDescent="0.35">
      <c r="A30" s="3">
        <f t="shared" si="2"/>
        <v>23</v>
      </c>
      <c r="B30" t="s">
        <v>126</v>
      </c>
      <c r="C30" t="s">
        <v>1412</v>
      </c>
      <c r="D30" t="s">
        <v>1927</v>
      </c>
      <c r="E30" s="22">
        <v>1.05</v>
      </c>
      <c r="F30" s="24">
        <v>0</v>
      </c>
      <c r="G30" s="5">
        <f t="shared" si="1"/>
        <v>0</v>
      </c>
    </row>
    <row r="31" spans="1:7" ht="14.25" customHeight="1" x14ac:dyDescent="0.35">
      <c r="A31" s="3">
        <f t="shared" si="2"/>
        <v>24</v>
      </c>
      <c r="B31" t="s">
        <v>127</v>
      </c>
      <c r="C31" t="s">
        <v>1237</v>
      </c>
      <c r="D31" t="s">
        <v>1927</v>
      </c>
      <c r="E31" s="22">
        <v>1.05</v>
      </c>
      <c r="F31" s="24">
        <v>0</v>
      </c>
      <c r="G31" s="5">
        <f t="shared" si="1"/>
        <v>0</v>
      </c>
    </row>
    <row r="32" spans="1:7" ht="14.25" customHeight="1" x14ac:dyDescent="0.35">
      <c r="A32" s="3">
        <f>A31+1</f>
        <v>25</v>
      </c>
      <c r="B32" t="s">
        <v>128</v>
      </c>
      <c r="C32" t="s">
        <v>1379</v>
      </c>
      <c r="D32" t="s">
        <v>1925</v>
      </c>
      <c r="E32" s="22">
        <v>3</v>
      </c>
      <c r="F32" s="24">
        <v>0</v>
      </c>
      <c r="G32" s="5">
        <f t="shared" si="1"/>
        <v>0</v>
      </c>
    </row>
    <row r="33" spans="1:7" ht="14.25" customHeight="1" x14ac:dyDescent="0.35">
      <c r="A33" s="3">
        <f t="shared" si="2"/>
        <v>26</v>
      </c>
      <c r="B33" t="s">
        <v>129</v>
      </c>
      <c r="C33" t="s">
        <v>1445</v>
      </c>
      <c r="D33" t="s">
        <v>1925</v>
      </c>
      <c r="E33" s="22">
        <v>3</v>
      </c>
      <c r="F33" s="24">
        <v>0</v>
      </c>
      <c r="G33" s="5">
        <f t="shared" si="1"/>
        <v>0</v>
      </c>
    </row>
    <row r="34" spans="1:7" ht="14.25" customHeight="1" x14ac:dyDescent="0.35">
      <c r="A34" s="3">
        <f>A33+1</f>
        <v>27</v>
      </c>
      <c r="B34" t="s">
        <v>130</v>
      </c>
      <c r="C34" t="s">
        <v>1233</v>
      </c>
      <c r="D34" t="s">
        <v>1925</v>
      </c>
      <c r="E34" s="22">
        <v>3</v>
      </c>
      <c r="F34" s="24">
        <v>0</v>
      </c>
      <c r="G34" s="5">
        <f t="shared" si="1"/>
        <v>0</v>
      </c>
    </row>
    <row r="35" spans="1:7" ht="14.25" customHeight="1" x14ac:dyDescent="0.35">
      <c r="A35" s="3">
        <f t="shared" si="2"/>
        <v>28</v>
      </c>
      <c r="B35" t="s">
        <v>131</v>
      </c>
      <c r="C35" t="s">
        <v>1540</v>
      </c>
      <c r="D35" t="s">
        <v>1925</v>
      </c>
      <c r="E35" s="22">
        <v>3</v>
      </c>
      <c r="F35" s="24">
        <v>0</v>
      </c>
      <c r="G35" s="5">
        <f t="shared" si="1"/>
        <v>0</v>
      </c>
    </row>
    <row r="36" spans="1:7" ht="14.25" customHeight="1" x14ac:dyDescent="0.35">
      <c r="A36" s="3">
        <f t="shared" si="2"/>
        <v>29</v>
      </c>
      <c r="B36" t="s">
        <v>132</v>
      </c>
      <c r="C36" t="s">
        <v>1464</v>
      </c>
      <c r="D36" t="s">
        <v>1925</v>
      </c>
      <c r="E36" s="22">
        <v>3</v>
      </c>
      <c r="F36" s="24">
        <v>0</v>
      </c>
      <c r="G36" s="5">
        <f t="shared" si="1"/>
        <v>0</v>
      </c>
    </row>
    <row r="37" spans="1:7" ht="14.25" customHeight="1" x14ac:dyDescent="0.35">
      <c r="A37" s="3">
        <f>A36+1</f>
        <v>30</v>
      </c>
      <c r="B37" t="s">
        <v>133</v>
      </c>
      <c r="C37" t="s">
        <v>1422</v>
      </c>
      <c r="D37" t="s">
        <v>1925</v>
      </c>
      <c r="E37" s="22">
        <v>3</v>
      </c>
      <c r="F37" s="24">
        <v>0</v>
      </c>
      <c r="G37" s="5">
        <f t="shared" si="1"/>
        <v>0</v>
      </c>
    </row>
    <row r="38" spans="1:7" ht="14.25" customHeight="1" x14ac:dyDescent="0.35">
      <c r="A38" s="3">
        <f t="shared" si="2"/>
        <v>31</v>
      </c>
      <c r="B38" t="s">
        <v>134</v>
      </c>
      <c r="C38" t="s">
        <v>1732</v>
      </c>
      <c r="D38" t="s">
        <v>1925</v>
      </c>
      <c r="E38" s="22">
        <v>3</v>
      </c>
      <c r="F38" s="24">
        <v>0</v>
      </c>
      <c r="G38" s="5">
        <f t="shared" si="1"/>
        <v>0</v>
      </c>
    </row>
    <row r="39" spans="1:7" ht="14.25" customHeight="1" x14ac:dyDescent="0.35">
      <c r="A39" s="3">
        <f t="shared" si="2"/>
        <v>32</v>
      </c>
      <c r="B39" t="s">
        <v>135</v>
      </c>
      <c r="C39" t="s">
        <v>1608</v>
      </c>
      <c r="D39" t="s">
        <v>1925</v>
      </c>
      <c r="E39" s="22">
        <v>3</v>
      </c>
      <c r="F39" s="24">
        <v>0</v>
      </c>
      <c r="G39" s="5">
        <f t="shared" si="1"/>
        <v>0</v>
      </c>
    </row>
    <row r="40" spans="1:7" ht="14.25" customHeight="1" x14ac:dyDescent="0.35">
      <c r="A40" s="3">
        <f>A39+1</f>
        <v>33</v>
      </c>
      <c r="B40" t="s">
        <v>136</v>
      </c>
      <c r="C40" t="s">
        <v>1359</v>
      </c>
      <c r="D40" t="s">
        <v>1925</v>
      </c>
      <c r="E40" s="22">
        <v>3</v>
      </c>
      <c r="F40" s="24">
        <v>0</v>
      </c>
      <c r="G40" s="5">
        <f t="shared" si="1"/>
        <v>0</v>
      </c>
    </row>
    <row r="41" spans="1:7" ht="14.25" customHeight="1" x14ac:dyDescent="0.35">
      <c r="A41" s="3">
        <f t="shared" si="2"/>
        <v>34</v>
      </c>
      <c r="B41" t="s">
        <v>137</v>
      </c>
      <c r="C41" t="s">
        <v>1740</v>
      </c>
      <c r="D41" t="s">
        <v>1925</v>
      </c>
      <c r="E41" s="22">
        <v>3</v>
      </c>
      <c r="F41" s="24">
        <v>0</v>
      </c>
      <c r="G41" s="5">
        <f t="shared" si="1"/>
        <v>0</v>
      </c>
    </row>
    <row r="42" spans="1:7" ht="14.25" customHeight="1" x14ac:dyDescent="0.35">
      <c r="A42" s="3">
        <f t="shared" si="2"/>
        <v>35</v>
      </c>
      <c r="B42" t="s">
        <v>138</v>
      </c>
      <c r="C42" t="s">
        <v>1406</v>
      </c>
      <c r="D42" t="s">
        <v>1925</v>
      </c>
      <c r="E42" s="22">
        <v>3</v>
      </c>
      <c r="F42" s="24">
        <v>0</v>
      </c>
      <c r="G42" s="5">
        <f t="shared" si="1"/>
        <v>0</v>
      </c>
    </row>
    <row r="43" spans="1:7" ht="14.25" customHeight="1" x14ac:dyDescent="0.35">
      <c r="A43" s="3">
        <f t="shared" si="2"/>
        <v>36</v>
      </c>
      <c r="B43" t="s">
        <v>139</v>
      </c>
      <c r="C43" t="s">
        <v>1562</v>
      </c>
      <c r="D43" t="s">
        <v>1925</v>
      </c>
      <c r="E43" s="22">
        <v>3</v>
      </c>
      <c r="F43" s="24">
        <v>0</v>
      </c>
      <c r="G43" s="5">
        <f t="shared" si="1"/>
        <v>0</v>
      </c>
    </row>
    <row r="44" spans="1:7" ht="14.25" customHeight="1" x14ac:dyDescent="0.35">
      <c r="A44" s="3">
        <f t="shared" si="2"/>
        <v>37</v>
      </c>
      <c r="B44" t="s">
        <v>140</v>
      </c>
      <c r="C44" t="s">
        <v>1685</v>
      </c>
      <c r="D44" t="s">
        <v>1925</v>
      </c>
      <c r="E44" s="22">
        <v>3</v>
      </c>
      <c r="F44" s="24">
        <v>0</v>
      </c>
      <c r="G44" s="5">
        <f t="shared" si="1"/>
        <v>0</v>
      </c>
    </row>
    <row r="45" spans="1:7" ht="14.25" customHeight="1" x14ac:dyDescent="0.35">
      <c r="A45" s="3">
        <f t="shared" si="2"/>
        <v>38</v>
      </c>
      <c r="B45" t="s">
        <v>141</v>
      </c>
      <c r="C45" t="s">
        <v>1553</v>
      </c>
      <c r="D45" t="s">
        <v>1925</v>
      </c>
      <c r="E45" s="22">
        <v>3</v>
      </c>
      <c r="F45" s="24">
        <v>0</v>
      </c>
      <c r="G45" s="5">
        <f t="shared" si="1"/>
        <v>0</v>
      </c>
    </row>
    <row r="46" spans="1:7" ht="14.25" customHeight="1" x14ac:dyDescent="0.35">
      <c r="A46" s="3">
        <f t="shared" si="2"/>
        <v>39</v>
      </c>
      <c r="B46" t="s">
        <v>142</v>
      </c>
      <c r="C46" t="s">
        <v>1588</v>
      </c>
      <c r="D46" t="s">
        <v>1926</v>
      </c>
      <c r="E46" s="22">
        <v>2.2999999999999998</v>
      </c>
      <c r="F46" s="24">
        <v>0</v>
      </c>
      <c r="G46" s="5">
        <f t="shared" si="1"/>
        <v>0</v>
      </c>
    </row>
    <row r="47" spans="1:7" ht="14.25" customHeight="1" x14ac:dyDescent="0.35">
      <c r="A47" s="3">
        <f t="shared" si="2"/>
        <v>40</v>
      </c>
      <c r="B47" t="s">
        <v>143</v>
      </c>
      <c r="C47" t="s">
        <v>1498</v>
      </c>
      <c r="D47" t="s">
        <v>1926</v>
      </c>
      <c r="E47" s="22">
        <v>2.2999999999999998</v>
      </c>
      <c r="F47" s="24">
        <v>0</v>
      </c>
      <c r="G47" s="5">
        <f t="shared" si="1"/>
        <v>0</v>
      </c>
    </row>
    <row r="48" spans="1:7" ht="14.25" customHeight="1" x14ac:dyDescent="0.35">
      <c r="A48" s="3">
        <f t="shared" si="2"/>
        <v>41</v>
      </c>
      <c r="B48" t="s">
        <v>144</v>
      </c>
      <c r="C48" t="s">
        <v>1699</v>
      </c>
      <c r="D48" t="s">
        <v>1926</v>
      </c>
      <c r="E48" s="22">
        <v>2.2999999999999998</v>
      </c>
      <c r="F48" s="24">
        <v>0</v>
      </c>
      <c r="G48" s="5">
        <f t="shared" si="1"/>
        <v>0</v>
      </c>
    </row>
    <row r="49" spans="1:7" ht="14.25" customHeight="1" x14ac:dyDescent="0.35">
      <c r="A49" s="3">
        <f t="shared" si="2"/>
        <v>42</v>
      </c>
      <c r="B49" t="s">
        <v>145</v>
      </c>
      <c r="C49" t="s">
        <v>1407</v>
      </c>
      <c r="D49" t="s">
        <v>1926</v>
      </c>
      <c r="E49" s="22">
        <v>2.2999999999999998</v>
      </c>
      <c r="F49" s="24">
        <v>0</v>
      </c>
      <c r="G49" s="5">
        <f t="shared" si="1"/>
        <v>0</v>
      </c>
    </row>
    <row r="50" spans="1:7" ht="14.25" customHeight="1" x14ac:dyDescent="0.35">
      <c r="A50" s="3">
        <f t="shared" si="2"/>
        <v>43</v>
      </c>
      <c r="B50" t="s">
        <v>146</v>
      </c>
      <c r="C50" t="s">
        <v>1638</v>
      </c>
      <c r="D50" t="s">
        <v>1926</v>
      </c>
      <c r="E50" s="22">
        <v>2.2999999999999998</v>
      </c>
      <c r="F50" s="24">
        <v>0</v>
      </c>
      <c r="G50" s="5">
        <f t="shared" si="1"/>
        <v>0</v>
      </c>
    </row>
    <row r="51" spans="1:7" ht="14.25" customHeight="1" x14ac:dyDescent="0.35">
      <c r="A51" s="3">
        <f t="shared" si="2"/>
        <v>44</v>
      </c>
      <c r="B51" t="s">
        <v>147</v>
      </c>
      <c r="C51" t="s">
        <v>1569</v>
      </c>
      <c r="D51" t="s">
        <v>1927</v>
      </c>
      <c r="E51" s="22">
        <v>1.05</v>
      </c>
      <c r="F51" s="24">
        <v>0</v>
      </c>
      <c r="G51" s="5">
        <f t="shared" si="1"/>
        <v>0</v>
      </c>
    </row>
    <row r="52" spans="1:7" ht="14.25" customHeight="1" x14ac:dyDescent="0.35">
      <c r="A52" s="3">
        <f t="shared" si="2"/>
        <v>45</v>
      </c>
      <c r="B52" t="s">
        <v>148</v>
      </c>
      <c r="C52" t="s">
        <v>1375</v>
      </c>
      <c r="D52" t="s">
        <v>1926</v>
      </c>
      <c r="E52" s="22">
        <v>2.2999999999999998</v>
      </c>
      <c r="F52" s="24">
        <v>0</v>
      </c>
      <c r="G52" s="5">
        <f t="shared" si="1"/>
        <v>0</v>
      </c>
    </row>
    <row r="53" spans="1:7" ht="14.25" customHeight="1" x14ac:dyDescent="0.35">
      <c r="A53" s="3">
        <f t="shared" si="2"/>
        <v>46</v>
      </c>
      <c r="B53" t="s">
        <v>149</v>
      </c>
      <c r="C53" t="s">
        <v>1385</v>
      </c>
      <c r="D53" t="s">
        <v>1927</v>
      </c>
      <c r="E53" s="22">
        <v>1.05</v>
      </c>
      <c r="F53" s="24">
        <v>0</v>
      </c>
      <c r="G53" s="5">
        <f t="shared" si="1"/>
        <v>0</v>
      </c>
    </row>
    <row r="54" spans="1:7" ht="14.25" customHeight="1" x14ac:dyDescent="0.35">
      <c r="A54" s="3">
        <f>A53+1</f>
        <v>47</v>
      </c>
      <c r="B54" t="s">
        <v>150</v>
      </c>
      <c r="C54" t="s">
        <v>1696</v>
      </c>
      <c r="D54" t="s">
        <v>1925</v>
      </c>
      <c r="E54" s="22">
        <v>3</v>
      </c>
      <c r="F54" s="24">
        <v>0</v>
      </c>
      <c r="G54" s="5">
        <f t="shared" si="1"/>
        <v>0</v>
      </c>
    </row>
    <row r="55" spans="1:7" ht="14.25" customHeight="1" x14ac:dyDescent="0.35">
      <c r="A55" s="3">
        <f t="shared" si="2"/>
        <v>48</v>
      </c>
      <c r="B55" t="s">
        <v>151</v>
      </c>
      <c r="C55" t="s">
        <v>1351</v>
      </c>
      <c r="D55" t="s">
        <v>1925</v>
      </c>
      <c r="E55" s="22">
        <v>3</v>
      </c>
      <c r="F55" s="24">
        <v>0</v>
      </c>
      <c r="G55" s="5">
        <f t="shared" si="1"/>
        <v>0</v>
      </c>
    </row>
    <row r="56" spans="1:7" ht="14.25" customHeight="1" x14ac:dyDescent="0.35">
      <c r="A56" s="3">
        <f t="shared" si="2"/>
        <v>49</v>
      </c>
      <c r="B56" t="s">
        <v>152</v>
      </c>
      <c r="C56" t="s">
        <v>1333</v>
      </c>
      <c r="D56" t="s">
        <v>1925</v>
      </c>
      <c r="E56" s="22">
        <v>3</v>
      </c>
      <c r="F56" s="24">
        <v>0</v>
      </c>
      <c r="G56" s="5">
        <f t="shared" si="1"/>
        <v>0</v>
      </c>
    </row>
    <row r="57" spans="1:7" ht="14.25" customHeight="1" x14ac:dyDescent="0.35">
      <c r="A57" s="3">
        <f t="shared" si="2"/>
        <v>50</v>
      </c>
      <c r="B57" t="s">
        <v>153</v>
      </c>
      <c r="C57" t="s">
        <v>1358</v>
      </c>
      <c r="D57" t="s">
        <v>1925</v>
      </c>
      <c r="E57" s="22">
        <v>3</v>
      </c>
      <c r="F57" s="24">
        <v>0</v>
      </c>
      <c r="G57" s="5">
        <f t="shared" si="1"/>
        <v>0</v>
      </c>
    </row>
    <row r="58" spans="1:7" ht="14.25" customHeight="1" x14ac:dyDescent="0.35">
      <c r="A58" s="3">
        <f t="shared" si="2"/>
        <v>51</v>
      </c>
      <c r="B58" t="s">
        <v>154</v>
      </c>
      <c r="C58" t="s">
        <v>1263</v>
      </c>
      <c r="D58" t="s">
        <v>1925</v>
      </c>
      <c r="E58" s="22">
        <v>3</v>
      </c>
      <c r="F58" s="24">
        <v>0</v>
      </c>
      <c r="G58" s="5">
        <f t="shared" si="1"/>
        <v>0</v>
      </c>
    </row>
    <row r="59" spans="1:7" ht="14.25" customHeight="1" x14ac:dyDescent="0.35">
      <c r="A59" s="3">
        <f>A58+1</f>
        <v>52</v>
      </c>
      <c r="B59" t="s">
        <v>155</v>
      </c>
      <c r="C59" t="s">
        <v>1656</v>
      </c>
      <c r="D59" t="s">
        <v>1925</v>
      </c>
      <c r="E59" s="22">
        <v>3</v>
      </c>
      <c r="F59" s="24">
        <v>0</v>
      </c>
      <c r="G59" s="5">
        <f t="shared" si="1"/>
        <v>0</v>
      </c>
    </row>
    <row r="60" spans="1:7" ht="14.25" customHeight="1" x14ac:dyDescent="0.35">
      <c r="A60" s="3">
        <f t="shared" si="2"/>
        <v>53</v>
      </c>
      <c r="B60" t="s">
        <v>156</v>
      </c>
      <c r="C60" t="s">
        <v>1720</v>
      </c>
      <c r="D60" t="s">
        <v>1925</v>
      </c>
      <c r="E60" s="22">
        <v>3</v>
      </c>
      <c r="F60" s="24">
        <v>0</v>
      </c>
      <c r="G60" s="5">
        <f t="shared" si="1"/>
        <v>0</v>
      </c>
    </row>
    <row r="61" spans="1:7" ht="14.25" customHeight="1" x14ac:dyDescent="0.35">
      <c r="A61" s="3">
        <f t="shared" si="2"/>
        <v>54</v>
      </c>
      <c r="B61" t="s">
        <v>157</v>
      </c>
      <c r="C61" t="s">
        <v>1550</v>
      </c>
      <c r="D61" t="s">
        <v>1925</v>
      </c>
      <c r="E61" s="22">
        <v>3</v>
      </c>
      <c r="F61" s="24">
        <v>0</v>
      </c>
      <c r="G61" s="5">
        <f t="shared" si="1"/>
        <v>0</v>
      </c>
    </row>
    <row r="62" spans="1:7" ht="14.25" customHeight="1" x14ac:dyDescent="0.35">
      <c r="A62" s="3">
        <f>A61+1</f>
        <v>55</v>
      </c>
      <c r="B62" t="s">
        <v>158</v>
      </c>
      <c r="C62" t="s">
        <v>1775</v>
      </c>
      <c r="D62" t="s">
        <v>1925</v>
      </c>
      <c r="E62" s="22">
        <v>3</v>
      </c>
      <c r="F62" s="24">
        <v>0</v>
      </c>
      <c r="G62" s="5">
        <f t="shared" si="1"/>
        <v>0</v>
      </c>
    </row>
    <row r="63" spans="1:7" ht="14.25" customHeight="1" x14ac:dyDescent="0.35">
      <c r="A63" s="3">
        <f t="shared" ref="A63:A123" si="3">A62+1</f>
        <v>56</v>
      </c>
      <c r="B63" t="s">
        <v>159</v>
      </c>
      <c r="C63" t="s">
        <v>1753</v>
      </c>
      <c r="D63" t="s">
        <v>1925</v>
      </c>
      <c r="E63" s="22">
        <v>3</v>
      </c>
      <c r="F63" s="24">
        <v>0</v>
      </c>
      <c r="G63" s="5">
        <f t="shared" si="1"/>
        <v>0</v>
      </c>
    </row>
    <row r="64" spans="1:7" ht="14.25" customHeight="1" x14ac:dyDescent="0.35">
      <c r="A64" s="3">
        <f t="shared" si="3"/>
        <v>57</v>
      </c>
      <c r="B64" t="s">
        <v>160</v>
      </c>
      <c r="C64" t="s">
        <v>1628</v>
      </c>
      <c r="D64" t="s">
        <v>1925</v>
      </c>
      <c r="E64" s="22">
        <v>3</v>
      </c>
      <c r="F64" s="24">
        <v>0</v>
      </c>
      <c r="G64" s="5">
        <f t="shared" si="1"/>
        <v>0</v>
      </c>
    </row>
    <row r="65" spans="1:7" ht="14.25" customHeight="1" x14ac:dyDescent="0.35">
      <c r="A65" s="3">
        <f>A64+1</f>
        <v>58</v>
      </c>
      <c r="B65" t="s">
        <v>161</v>
      </c>
      <c r="C65" t="s">
        <v>1179</v>
      </c>
      <c r="D65" t="s">
        <v>1925</v>
      </c>
      <c r="E65" s="22">
        <v>3</v>
      </c>
      <c r="F65" s="24">
        <v>0</v>
      </c>
      <c r="G65" s="5">
        <f t="shared" si="1"/>
        <v>0</v>
      </c>
    </row>
    <row r="66" spans="1:7" ht="14.25" customHeight="1" x14ac:dyDescent="0.35">
      <c r="A66" s="3">
        <f t="shared" si="3"/>
        <v>59</v>
      </c>
      <c r="B66" t="s">
        <v>162</v>
      </c>
      <c r="C66" t="s">
        <v>1372</v>
      </c>
      <c r="D66" t="s">
        <v>1925</v>
      </c>
      <c r="E66" s="22">
        <v>3</v>
      </c>
      <c r="F66" s="24">
        <v>0</v>
      </c>
      <c r="G66" s="5">
        <f t="shared" si="1"/>
        <v>0</v>
      </c>
    </row>
    <row r="67" spans="1:7" ht="14.25" customHeight="1" x14ac:dyDescent="0.35">
      <c r="A67" s="3">
        <f t="shared" si="3"/>
        <v>60</v>
      </c>
      <c r="B67" t="s">
        <v>163</v>
      </c>
      <c r="C67" t="s">
        <v>1335</v>
      </c>
      <c r="D67" t="s">
        <v>1926</v>
      </c>
      <c r="E67" s="22">
        <v>2.2999999999999998</v>
      </c>
      <c r="F67" s="24">
        <v>0</v>
      </c>
      <c r="G67" s="5">
        <f t="shared" si="1"/>
        <v>0</v>
      </c>
    </row>
    <row r="68" spans="1:7" ht="14.25" customHeight="1" x14ac:dyDescent="0.35">
      <c r="A68" s="3">
        <f t="shared" si="3"/>
        <v>61</v>
      </c>
      <c r="B68" t="s">
        <v>164</v>
      </c>
      <c r="C68" t="s">
        <v>1615</v>
      </c>
      <c r="D68" t="s">
        <v>1926</v>
      </c>
      <c r="E68" s="22">
        <v>2.2999999999999998</v>
      </c>
      <c r="F68" s="24">
        <v>0</v>
      </c>
      <c r="G68" s="5">
        <f t="shared" si="1"/>
        <v>0</v>
      </c>
    </row>
    <row r="69" spans="1:7" ht="14.25" customHeight="1" x14ac:dyDescent="0.35">
      <c r="A69" s="3">
        <f t="shared" si="3"/>
        <v>62</v>
      </c>
      <c r="B69" t="s">
        <v>165</v>
      </c>
      <c r="C69" t="s">
        <v>1803</v>
      </c>
      <c r="D69" t="s">
        <v>1926</v>
      </c>
      <c r="E69" s="22">
        <v>2.2999999999999998</v>
      </c>
      <c r="F69" s="24">
        <v>0</v>
      </c>
      <c r="G69" s="5">
        <f t="shared" si="1"/>
        <v>0</v>
      </c>
    </row>
    <row r="70" spans="1:7" ht="14.25" customHeight="1" x14ac:dyDescent="0.35">
      <c r="A70" s="3">
        <f t="shared" si="3"/>
        <v>63</v>
      </c>
      <c r="B70" t="s">
        <v>166</v>
      </c>
      <c r="C70" t="s">
        <v>1239</v>
      </c>
      <c r="D70" t="s">
        <v>1926</v>
      </c>
      <c r="E70" s="22">
        <v>2.2999999999999998</v>
      </c>
      <c r="F70" s="24">
        <v>0</v>
      </c>
      <c r="G70" s="5">
        <f t="shared" si="1"/>
        <v>0</v>
      </c>
    </row>
    <row r="71" spans="1:7" ht="14.25" customHeight="1" x14ac:dyDescent="0.35">
      <c r="A71" s="3">
        <f t="shared" si="3"/>
        <v>64</v>
      </c>
      <c r="B71" t="s">
        <v>167</v>
      </c>
      <c r="C71" t="s">
        <v>1201</v>
      </c>
      <c r="D71" t="s">
        <v>1926</v>
      </c>
      <c r="E71" s="22">
        <v>2.2999999999999998</v>
      </c>
      <c r="F71" s="24">
        <v>0</v>
      </c>
      <c r="G71" s="5">
        <f t="shared" si="1"/>
        <v>0</v>
      </c>
    </row>
    <row r="72" spans="1:7" ht="14.25" customHeight="1" x14ac:dyDescent="0.35">
      <c r="A72" s="3">
        <f t="shared" si="3"/>
        <v>65</v>
      </c>
      <c r="B72" t="s">
        <v>168</v>
      </c>
      <c r="C72" t="s">
        <v>1392</v>
      </c>
      <c r="D72" t="s">
        <v>1926</v>
      </c>
      <c r="E72" s="22">
        <v>2.2999999999999998</v>
      </c>
      <c r="F72" s="24">
        <v>0</v>
      </c>
      <c r="G72" s="5">
        <f t="shared" ref="G72:G135" si="4">INT(F72/(E72/100))</f>
        <v>0</v>
      </c>
    </row>
    <row r="73" spans="1:7" ht="14.25" customHeight="1" x14ac:dyDescent="0.35">
      <c r="A73" s="3">
        <f t="shared" si="3"/>
        <v>66</v>
      </c>
      <c r="B73" t="s">
        <v>169</v>
      </c>
      <c r="C73" t="s">
        <v>1154</v>
      </c>
      <c r="D73" t="s">
        <v>1926</v>
      </c>
      <c r="E73" s="22">
        <v>2.2999999999999998</v>
      </c>
      <c r="F73" s="24">
        <v>0</v>
      </c>
      <c r="G73" s="5">
        <f t="shared" si="4"/>
        <v>0</v>
      </c>
    </row>
    <row r="74" spans="1:7" ht="14.25" customHeight="1" x14ac:dyDescent="0.35">
      <c r="A74" s="3">
        <f t="shared" si="3"/>
        <v>67</v>
      </c>
      <c r="B74" t="s">
        <v>170</v>
      </c>
      <c r="C74" t="s">
        <v>1332</v>
      </c>
      <c r="D74" t="s">
        <v>1927</v>
      </c>
      <c r="E74" s="22">
        <v>1.05</v>
      </c>
      <c r="F74" s="24">
        <v>0</v>
      </c>
      <c r="G74" s="5">
        <f t="shared" si="4"/>
        <v>0</v>
      </c>
    </row>
    <row r="75" spans="1:7" ht="14.25" customHeight="1" x14ac:dyDescent="0.35">
      <c r="A75" s="3">
        <f t="shared" si="3"/>
        <v>68</v>
      </c>
      <c r="B75" t="s">
        <v>171</v>
      </c>
      <c r="C75" t="s">
        <v>1326</v>
      </c>
      <c r="D75" t="s">
        <v>1926</v>
      </c>
      <c r="E75" s="22">
        <v>2.2999999999999998</v>
      </c>
      <c r="F75" s="24">
        <v>0</v>
      </c>
      <c r="G75" s="5">
        <f t="shared" si="4"/>
        <v>0</v>
      </c>
    </row>
    <row r="76" spans="1:7" ht="14.25" customHeight="1" x14ac:dyDescent="0.35">
      <c r="A76" s="3">
        <f t="shared" si="3"/>
        <v>69</v>
      </c>
      <c r="B76" t="s">
        <v>172</v>
      </c>
      <c r="C76" t="s">
        <v>1786</v>
      </c>
      <c r="D76" t="s">
        <v>1926</v>
      </c>
      <c r="E76" s="22">
        <v>2.2999999999999998</v>
      </c>
      <c r="F76" s="24">
        <v>0</v>
      </c>
      <c r="G76" s="5">
        <f t="shared" si="4"/>
        <v>0</v>
      </c>
    </row>
    <row r="77" spans="1:7" ht="14.25" customHeight="1" x14ac:dyDescent="0.35">
      <c r="A77" s="3">
        <f>A76+1</f>
        <v>70</v>
      </c>
      <c r="B77" t="s">
        <v>173</v>
      </c>
      <c r="C77" t="s">
        <v>1173</v>
      </c>
      <c r="D77" t="s">
        <v>1925</v>
      </c>
      <c r="E77" s="22">
        <v>3</v>
      </c>
      <c r="F77" s="24">
        <v>0</v>
      </c>
      <c r="G77" s="5">
        <f t="shared" si="4"/>
        <v>0</v>
      </c>
    </row>
    <row r="78" spans="1:7" ht="14.25" customHeight="1" x14ac:dyDescent="0.35">
      <c r="A78" s="3">
        <f t="shared" si="3"/>
        <v>71</v>
      </c>
      <c r="B78" t="s">
        <v>174</v>
      </c>
      <c r="C78" t="s">
        <v>1298</v>
      </c>
      <c r="D78" t="s">
        <v>1925</v>
      </c>
      <c r="E78" s="22">
        <v>3</v>
      </c>
      <c r="F78" s="24">
        <v>0</v>
      </c>
      <c r="G78" s="5">
        <f t="shared" si="4"/>
        <v>0</v>
      </c>
    </row>
    <row r="79" spans="1:7" ht="14.25" customHeight="1" x14ac:dyDescent="0.35">
      <c r="A79" s="3">
        <f t="shared" si="3"/>
        <v>72</v>
      </c>
      <c r="B79" t="s">
        <v>175</v>
      </c>
      <c r="C79" t="s">
        <v>1496</v>
      </c>
      <c r="D79" t="s">
        <v>1925</v>
      </c>
      <c r="E79" s="22">
        <v>3</v>
      </c>
      <c r="F79" s="24">
        <v>0</v>
      </c>
      <c r="G79" s="5">
        <f t="shared" si="4"/>
        <v>0</v>
      </c>
    </row>
    <row r="80" spans="1:7" ht="14.25" customHeight="1" x14ac:dyDescent="0.35">
      <c r="A80" s="3">
        <f>A79+1</f>
        <v>73</v>
      </c>
      <c r="B80" t="s">
        <v>176</v>
      </c>
      <c r="C80" t="s">
        <v>1048</v>
      </c>
      <c r="D80" t="s">
        <v>1926</v>
      </c>
      <c r="E80" s="22">
        <v>2.2999999999999998</v>
      </c>
      <c r="F80" s="24">
        <v>0</v>
      </c>
      <c r="G80" s="5">
        <f t="shared" si="4"/>
        <v>0</v>
      </c>
    </row>
    <row r="81" spans="1:7" ht="14.25" customHeight="1" x14ac:dyDescent="0.35">
      <c r="A81" s="3">
        <f t="shared" si="3"/>
        <v>74</v>
      </c>
      <c r="B81" t="s">
        <v>177</v>
      </c>
      <c r="C81" t="s">
        <v>1115</v>
      </c>
      <c r="D81" t="s">
        <v>1926</v>
      </c>
      <c r="E81" s="22">
        <v>2.2999999999999998</v>
      </c>
      <c r="F81" s="24">
        <v>0</v>
      </c>
      <c r="G81" s="5">
        <f t="shared" si="4"/>
        <v>0</v>
      </c>
    </row>
    <row r="82" spans="1:7" ht="14.25" customHeight="1" x14ac:dyDescent="0.35">
      <c r="A82" s="3">
        <f t="shared" si="3"/>
        <v>75</v>
      </c>
      <c r="B82" t="s">
        <v>178</v>
      </c>
      <c r="C82" t="s">
        <v>1117</v>
      </c>
      <c r="D82" t="s">
        <v>1926</v>
      </c>
      <c r="E82" s="22">
        <v>2.2999999999999998</v>
      </c>
      <c r="F82" s="24">
        <v>0</v>
      </c>
      <c r="G82" s="5">
        <f t="shared" si="4"/>
        <v>0</v>
      </c>
    </row>
    <row r="83" spans="1:7" ht="14.25" customHeight="1" x14ac:dyDescent="0.35">
      <c r="A83" s="3">
        <f t="shared" si="3"/>
        <v>76</v>
      </c>
      <c r="B83" t="s">
        <v>179</v>
      </c>
      <c r="C83" t="s">
        <v>1119</v>
      </c>
      <c r="D83" t="s">
        <v>1926</v>
      </c>
      <c r="E83" s="22">
        <v>2.2999999999999998</v>
      </c>
      <c r="F83" s="24">
        <v>0</v>
      </c>
      <c r="G83" s="5">
        <f t="shared" si="4"/>
        <v>0</v>
      </c>
    </row>
    <row r="84" spans="1:7" ht="14.25" customHeight="1" x14ac:dyDescent="0.35">
      <c r="A84" s="3">
        <f t="shared" si="3"/>
        <v>77</v>
      </c>
      <c r="B84" t="s">
        <v>180</v>
      </c>
      <c r="C84" t="s">
        <v>1101</v>
      </c>
      <c r="D84" t="s">
        <v>1926</v>
      </c>
      <c r="E84" s="22">
        <v>2.2999999999999998</v>
      </c>
      <c r="F84" s="24">
        <v>0</v>
      </c>
      <c r="G84" s="5">
        <f t="shared" si="4"/>
        <v>0</v>
      </c>
    </row>
    <row r="85" spans="1:7" ht="14.25" customHeight="1" x14ac:dyDescent="0.35">
      <c r="A85" s="3">
        <f t="shared" si="3"/>
        <v>78</v>
      </c>
      <c r="B85" t="s">
        <v>181</v>
      </c>
      <c r="C85" t="s">
        <v>1035</v>
      </c>
      <c r="D85" t="s">
        <v>1926</v>
      </c>
      <c r="E85" s="22">
        <v>2.2999999999999998</v>
      </c>
      <c r="F85" s="24">
        <v>0</v>
      </c>
      <c r="G85" s="5">
        <f t="shared" si="4"/>
        <v>0</v>
      </c>
    </row>
    <row r="86" spans="1:7" ht="14.25" customHeight="1" x14ac:dyDescent="0.35">
      <c r="A86" s="3">
        <f t="shared" si="3"/>
        <v>79</v>
      </c>
      <c r="B86" t="s">
        <v>182</v>
      </c>
      <c r="C86" t="s">
        <v>1068</v>
      </c>
      <c r="D86" t="s">
        <v>1926</v>
      </c>
      <c r="E86" s="22">
        <v>2.2999999999999998</v>
      </c>
      <c r="F86" s="24">
        <v>0</v>
      </c>
      <c r="G86" s="5">
        <f t="shared" si="4"/>
        <v>0</v>
      </c>
    </row>
    <row r="87" spans="1:7" ht="14.25" customHeight="1" x14ac:dyDescent="0.35">
      <c r="A87" s="3">
        <f t="shared" si="3"/>
        <v>80</v>
      </c>
      <c r="B87" t="s">
        <v>183</v>
      </c>
      <c r="C87" t="s">
        <v>1006</v>
      </c>
      <c r="D87" t="s">
        <v>1926</v>
      </c>
      <c r="E87" s="22">
        <v>2.2999999999999998</v>
      </c>
      <c r="F87" s="24">
        <v>0</v>
      </c>
      <c r="G87" s="5">
        <f t="shared" si="4"/>
        <v>0</v>
      </c>
    </row>
    <row r="88" spans="1:7" ht="14.25" customHeight="1" x14ac:dyDescent="0.35">
      <c r="A88" s="3">
        <f t="shared" si="3"/>
        <v>81</v>
      </c>
      <c r="B88" t="s">
        <v>184</v>
      </c>
      <c r="C88" t="s">
        <v>1116</v>
      </c>
      <c r="D88" t="s">
        <v>1926</v>
      </c>
      <c r="E88" s="22">
        <v>2.2999999999999998</v>
      </c>
      <c r="F88" s="24">
        <v>0</v>
      </c>
      <c r="G88" s="5">
        <f t="shared" si="4"/>
        <v>0</v>
      </c>
    </row>
    <row r="89" spans="1:7" ht="14.25" customHeight="1" x14ac:dyDescent="0.35">
      <c r="A89" s="3">
        <f t="shared" si="3"/>
        <v>82</v>
      </c>
      <c r="B89" t="s">
        <v>185</v>
      </c>
      <c r="C89" t="s">
        <v>1069</v>
      </c>
      <c r="D89" t="s">
        <v>1926</v>
      </c>
      <c r="E89" s="22">
        <v>2.2999999999999998</v>
      </c>
      <c r="F89" s="24">
        <v>0</v>
      </c>
      <c r="G89" s="5">
        <f t="shared" si="4"/>
        <v>0</v>
      </c>
    </row>
    <row r="90" spans="1:7" ht="14.25" customHeight="1" x14ac:dyDescent="0.35">
      <c r="A90" s="3">
        <f t="shared" si="3"/>
        <v>83</v>
      </c>
      <c r="B90" t="s">
        <v>186</v>
      </c>
      <c r="C90" t="s">
        <v>1050</v>
      </c>
      <c r="D90" t="s">
        <v>1926</v>
      </c>
      <c r="E90" s="22">
        <v>2.2999999999999998</v>
      </c>
      <c r="F90" s="24">
        <v>0</v>
      </c>
      <c r="G90" s="5">
        <f t="shared" si="4"/>
        <v>0</v>
      </c>
    </row>
    <row r="91" spans="1:7" ht="14.25" customHeight="1" x14ac:dyDescent="0.35">
      <c r="A91" s="3">
        <f t="shared" si="3"/>
        <v>84</v>
      </c>
      <c r="B91" t="s">
        <v>187</v>
      </c>
      <c r="C91" t="s">
        <v>983</v>
      </c>
      <c r="D91" t="s">
        <v>1926</v>
      </c>
      <c r="E91" s="22">
        <v>2.2999999999999998</v>
      </c>
      <c r="F91" s="24">
        <v>0</v>
      </c>
      <c r="G91" s="5">
        <f t="shared" si="4"/>
        <v>0</v>
      </c>
    </row>
    <row r="92" spans="1:7" ht="14.25" customHeight="1" x14ac:dyDescent="0.35">
      <c r="A92" s="3">
        <f t="shared" si="3"/>
        <v>85</v>
      </c>
      <c r="B92" t="s">
        <v>188</v>
      </c>
      <c r="C92" t="s">
        <v>1007</v>
      </c>
      <c r="D92" t="s">
        <v>1926</v>
      </c>
      <c r="E92" s="22">
        <v>2.2999999999999998</v>
      </c>
      <c r="F92" s="24">
        <v>0</v>
      </c>
      <c r="G92" s="5">
        <f t="shared" si="4"/>
        <v>0</v>
      </c>
    </row>
    <row r="93" spans="1:7" ht="14.25" customHeight="1" x14ac:dyDescent="0.35">
      <c r="A93" s="3">
        <f t="shared" si="3"/>
        <v>86</v>
      </c>
      <c r="B93" t="s">
        <v>189</v>
      </c>
      <c r="C93" t="s">
        <v>1001</v>
      </c>
      <c r="D93" t="s">
        <v>1926</v>
      </c>
      <c r="E93" s="22">
        <v>2.2999999999999998</v>
      </c>
      <c r="F93" s="24">
        <v>0</v>
      </c>
      <c r="G93" s="5">
        <f t="shared" si="4"/>
        <v>0</v>
      </c>
    </row>
    <row r="94" spans="1:7" ht="14.25" customHeight="1" x14ac:dyDescent="0.35">
      <c r="A94" s="3">
        <f t="shared" si="3"/>
        <v>87</v>
      </c>
      <c r="B94" t="s">
        <v>190</v>
      </c>
      <c r="C94" t="s">
        <v>986</v>
      </c>
      <c r="D94" t="s">
        <v>1926</v>
      </c>
      <c r="E94" s="22">
        <v>2.2999999999999998</v>
      </c>
      <c r="F94" s="24">
        <v>0</v>
      </c>
      <c r="G94" s="5">
        <f t="shared" si="4"/>
        <v>0</v>
      </c>
    </row>
    <row r="95" spans="1:7" ht="14.25" customHeight="1" x14ac:dyDescent="0.35">
      <c r="A95" s="3">
        <f t="shared" si="3"/>
        <v>88</v>
      </c>
      <c r="B95" t="s">
        <v>191</v>
      </c>
      <c r="C95" t="s">
        <v>1025</v>
      </c>
      <c r="D95" t="s">
        <v>1926</v>
      </c>
      <c r="E95" s="22">
        <v>2.2999999999999998</v>
      </c>
      <c r="F95" s="24">
        <v>0</v>
      </c>
      <c r="G95" s="5">
        <f t="shared" si="4"/>
        <v>0</v>
      </c>
    </row>
    <row r="96" spans="1:7" ht="14.25" customHeight="1" x14ac:dyDescent="0.35">
      <c r="A96" s="3">
        <f t="shared" si="3"/>
        <v>89</v>
      </c>
      <c r="B96" t="s">
        <v>192</v>
      </c>
      <c r="C96" t="s">
        <v>1066</v>
      </c>
      <c r="D96" t="s">
        <v>1926</v>
      </c>
      <c r="E96" s="22">
        <v>2.2999999999999998</v>
      </c>
      <c r="F96" s="24">
        <v>0</v>
      </c>
      <c r="G96" s="5">
        <f t="shared" si="4"/>
        <v>0</v>
      </c>
    </row>
    <row r="97" spans="1:7" ht="14.25" customHeight="1" x14ac:dyDescent="0.35">
      <c r="A97" s="3">
        <f t="shared" si="3"/>
        <v>90</v>
      </c>
      <c r="B97" t="s">
        <v>193</v>
      </c>
      <c r="C97" t="s">
        <v>1081</v>
      </c>
      <c r="D97" t="s">
        <v>1926</v>
      </c>
      <c r="E97" s="22">
        <v>2.2999999999999998</v>
      </c>
      <c r="F97" s="24">
        <v>0</v>
      </c>
      <c r="G97" s="5">
        <f t="shared" si="4"/>
        <v>0</v>
      </c>
    </row>
    <row r="98" spans="1:7" ht="14.25" customHeight="1" x14ac:dyDescent="0.35">
      <c r="A98" s="3">
        <f t="shared" si="3"/>
        <v>91</v>
      </c>
      <c r="B98" t="s">
        <v>194</v>
      </c>
      <c r="C98" t="s">
        <v>1128</v>
      </c>
      <c r="D98" t="s">
        <v>1926</v>
      </c>
      <c r="E98" s="22">
        <v>2.2999999999999998</v>
      </c>
      <c r="F98" s="24">
        <v>0</v>
      </c>
      <c r="G98" s="5">
        <f t="shared" si="4"/>
        <v>0</v>
      </c>
    </row>
    <row r="99" spans="1:7" ht="14.25" customHeight="1" x14ac:dyDescent="0.35">
      <c r="A99" s="3">
        <f t="shared" si="3"/>
        <v>92</v>
      </c>
      <c r="B99" t="s">
        <v>195</v>
      </c>
      <c r="C99" t="s">
        <v>1096</v>
      </c>
      <c r="D99" t="s">
        <v>1926</v>
      </c>
      <c r="E99" s="22">
        <v>2.2999999999999998</v>
      </c>
      <c r="F99" s="24">
        <v>0</v>
      </c>
      <c r="G99" s="5">
        <f t="shared" si="4"/>
        <v>0</v>
      </c>
    </row>
    <row r="100" spans="1:7" ht="14.25" customHeight="1" x14ac:dyDescent="0.35">
      <c r="A100" s="3">
        <f t="shared" si="3"/>
        <v>93</v>
      </c>
      <c r="B100" t="s">
        <v>196</v>
      </c>
      <c r="C100" t="s">
        <v>1015</v>
      </c>
      <c r="D100" t="s">
        <v>1926</v>
      </c>
      <c r="E100" s="22">
        <v>2.2999999999999998</v>
      </c>
      <c r="F100" s="24">
        <v>0</v>
      </c>
      <c r="G100" s="5">
        <f t="shared" si="4"/>
        <v>0</v>
      </c>
    </row>
    <row r="101" spans="1:7" ht="14.25" customHeight="1" x14ac:dyDescent="0.35">
      <c r="A101" s="3">
        <f t="shared" si="3"/>
        <v>94</v>
      </c>
      <c r="B101" t="s">
        <v>197</v>
      </c>
      <c r="C101" t="s">
        <v>1042</v>
      </c>
      <c r="D101" t="s">
        <v>1926</v>
      </c>
      <c r="E101" s="22">
        <v>2.2999999999999998</v>
      </c>
      <c r="F101" s="24">
        <v>0</v>
      </c>
      <c r="G101" s="5">
        <f t="shared" si="4"/>
        <v>0</v>
      </c>
    </row>
    <row r="102" spans="1:7" ht="14.25" customHeight="1" x14ac:dyDescent="0.35">
      <c r="A102" s="3">
        <f t="shared" si="3"/>
        <v>95</v>
      </c>
      <c r="B102" t="s">
        <v>198</v>
      </c>
      <c r="C102" t="s">
        <v>1120</v>
      </c>
      <c r="D102" t="s">
        <v>1926</v>
      </c>
      <c r="E102" s="22">
        <v>2.2999999999999998</v>
      </c>
      <c r="F102" s="24">
        <v>0</v>
      </c>
      <c r="G102" s="5">
        <f t="shared" si="4"/>
        <v>0</v>
      </c>
    </row>
    <row r="103" spans="1:7" ht="14.25" customHeight="1" x14ac:dyDescent="0.35">
      <c r="A103" s="3">
        <f t="shared" si="3"/>
        <v>96</v>
      </c>
      <c r="B103" t="s">
        <v>199</v>
      </c>
      <c r="C103" t="s">
        <v>1046</v>
      </c>
      <c r="D103" t="s">
        <v>1926</v>
      </c>
      <c r="E103" s="22">
        <v>2.2999999999999998</v>
      </c>
      <c r="F103" s="24">
        <v>0</v>
      </c>
      <c r="G103" s="5">
        <f t="shared" si="4"/>
        <v>0</v>
      </c>
    </row>
    <row r="104" spans="1:7" ht="14.25" customHeight="1" x14ac:dyDescent="0.35">
      <c r="A104" s="3">
        <f t="shared" si="3"/>
        <v>97</v>
      </c>
      <c r="B104" t="s">
        <v>200</v>
      </c>
      <c r="C104" t="s">
        <v>1040</v>
      </c>
      <c r="D104" t="s">
        <v>1926</v>
      </c>
      <c r="E104" s="22">
        <v>2.2999999999999998</v>
      </c>
      <c r="F104" s="24">
        <v>0</v>
      </c>
      <c r="G104" s="5">
        <f t="shared" si="4"/>
        <v>0</v>
      </c>
    </row>
    <row r="105" spans="1:7" ht="14.25" customHeight="1" x14ac:dyDescent="0.35">
      <c r="A105" s="3">
        <f t="shared" si="3"/>
        <v>98</v>
      </c>
      <c r="B105" t="s">
        <v>201</v>
      </c>
      <c r="C105" t="s">
        <v>1093</v>
      </c>
      <c r="D105" t="s">
        <v>1926</v>
      </c>
      <c r="E105" s="22">
        <v>2.2999999999999998</v>
      </c>
      <c r="F105" s="24">
        <v>0</v>
      </c>
      <c r="G105" s="5">
        <f t="shared" si="4"/>
        <v>0</v>
      </c>
    </row>
    <row r="106" spans="1:7" ht="14.25" customHeight="1" x14ac:dyDescent="0.35">
      <c r="A106" s="3">
        <f t="shared" si="3"/>
        <v>99</v>
      </c>
      <c r="B106" t="s">
        <v>202</v>
      </c>
      <c r="C106" t="s">
        <v>1124</v>
      </c>
      <c r="D106" t="s">
        <v>1926</v>
      </c>
      <c r="E106" s="22">
        <v>2.2999999999999998</v>
      </c>
      <c r="F106" s="24">
        <v>0</v>
      </c>
      <c r="G106" s="5">
        <f t="shared" si="4"/>
        <v>0</v>
      </c>
    </row>
    <row r="107" spans="1:7" ht="14.25" customHeight="1" x14ac:dyDescent="0.35">
      <c r="A107" s="3">
        <f t="shared" si="3"/>
        <v>100</v>
      </c>
      <c r="B107" t="s">
        <v>203</v>
      </c>
      <c r="C107" t="s">
        <v>1111</v>
      </c>
      <c r="D107" t="s">
        <v>1926</v>
      </c>
      <c r="E107" s="22">
        <v>2.2999999999999998</v>
      </c>
      <c r="F107" s="24">
        <v>0</v>
      </c>
      <c r="G107" s="5">
        <f t="shared" si="4"/>
        <v>0</v>
      </c>
    </row>
    <row r="108" spans="1:7" ht="14.25" customHeight="1" x14ac:dyDescent="0.35">
      <c r="A108" s="3">
        <f t="shared" si="3"/>
        <v>101</v>
      </c>
      <c r="B108" t="s">
        <v>204</v>
      </c>
      <c r="C108" t="s">
        <v>1094</v>
      </c>
      <c r="D108" t="s">
        <v>1926</v>
      </c>
      <c r="E108" s="22">
        <v>2.2999999999999998</v>
      </c>
      <c r="F108" s="24">
        <v>0</v>
      </c>
      <c r="G108" s="5">
        <f t="shared" si="4"/>
        <v>0</v>
      </c>
    </row>
    <row r="109" spans="1:7" ht="14.25" customHeight="1" x14ac:dyDescent="0.35">
      <c r="A109" s="3">
        <f t="shared" si="3"/>
        <v>102</v>
      </c>
      <c r="B109" t="s">
        <v>205</v>
      </c>
      <c r="C109" t="s">
        <v>1102</v>
      </c>
      <c r="D109" t="s">
        <v>1926</v>
      </c>
      <c r="E109" s="22">
        <v>2.2999999999999998</v>
      </c>
      <c r="F109" s="24">
        <v>0</v>
      </c>
      <c r="G109" s="5">
        <f t="shared" si="4"/>
        <v>0</v>
      </c>
    </row>
    <row r="110" spans="1:7" ht="14.25" customHeight="1" x14ac:dyDescent="0.35">
      <c r="A110" s="3">
        <f t="shared" si="3"/>
        <v>103</v>
      </c>
      <c r="B110" t="s">
        <v>206</v>
      </c>
      <c r="C110" t="s">
        <v>1095</v>
      </c>
      <c r="D110" t="s">
        <v>1926</v>
      </c>
      <c r="E110" s="22">
        <v>2.2999999999999998</v>
      </c>
      <c r="F110" s="24">
        <v>0</v>
      </c>
      <c r="G110" s="5">
        <f t="shared" si="4"/>
        <v>0</v>
      </c>
    </row>
    <row r="111" spans="1:7" ht="14.25" customHeight="1" x14ac:dyDescent="0.35">
      <c r="A111" s="3">
        <f t="shared" si="3"/>
        <v>104</v>
      </c>
      <c r="B111" t="s">
        <v>207</v>
      </c>
      <c r="C111" t="s">
        <v>1080</v>
      </c>
      <c r="D111" t="s">
        <v>1926</v>
      </c>
      <c r="E111" s="22">
        <v>2.2999999999999998</v>
      </c>
      <c r="F111" s="24">
        <v>0</v>
      </c>
      <c r="G111" s="5">
        <f t="shared" si="4"/>
        <v>0</v>
      </c>
    </row>
    <row r="112" spans="1:7" ht="14.25" customHeight="1" x14ac:dyDescent="0.35">
      <c r="A112" s="3">
        <f t="shared" si="3"/>
        <v>105</v>
      </c>
      <c r="B112" t="s">
        <v>293</v>
      </c>
      <c r="C112" t="s">
        <v>1121</v>
      </c>
      <c r="D112" t="s">
        <v>1927</v>
      </c>
      <c r="E112" s="22">
        <v>1.05</v>
      </c>
      <c r="F112" s="24">
        <v>0</v>
      </c>
      <c r="G112" s="5">
        <f t="shared" si="4"/>
        <v>0</v>
      </c>
    </row>
    <row r="113" spans="1:7" ht="14.25" customHeight="1" x14ac:dyDescent="0.35">
      <c r="A113" s="3">
        <f t="shared" si="3"/>
        <v>106</v>
      </c>
      <c r="B113" t="s">
        <v>294</v>
      </c>
      <c r="C113" t="s">
        <v>1005</v>
      </c>
      <c r="D113" t="s">
        <v>1927</v>
      </c>
      <c r="E113" s="22">
        <v>1.05</v>
      </c>
      <c r="F113" s="24">
        <v>0</v>
      </c>
      <c r="G113" s="5">
        <f t="shared" si="4"/>
        <v>0</v>
      </c>
    </row>
    <row r="114" spans="1:7" ht="14.25" customHeight="1" x14ac:dyDescent="0.35">
      <c r="A114" s="3">
        <f t="shared" si="3"/>
        <v>107</v>
      </c>
      <c r="B114" t="s">
        <v>298</v>
      </c>
      <c r="C114" t="s">
        <v>1064</v>
      </c>
      <c r="D114" t="s">
        <v>1927</v>
      </c>
      <c r="E114" s="22">
        <v>1.05</v>
      </c>
      <c r="F114" s="24">
        <v>0</v>
      </c>
      <c r="G114" s="5">
        <f t="shared" si="4"/>
        <v>0</v>
      </c>
    </row>
    <row r="115" spans="1:7" ht="14.25" customHeight="1" x14ac:dyDescent="0.35">
      <c r="A115" s="3">
        <f t="shared" si="3"/>
        <v>108</v>
      </c>
      <c r="B115" t="s">
        <v>302</v>
      </c>
      <c r="C115" t="s">
        <v>1055</v>
      </c>
      <c r="D115" t="s">
        <v>1927</v>
      </c>
      <c r="E115" s="22">
        <v>1.05</v>
      </c>
      <c r="F115" s="24">
        <v>0</v>
      </c>
      <c r="G115" s="5">
        <f t="shared" si="4"/>
        <v>0</v>
      </c>
    </row>
    <row r="116" spans="1:7" ht="14.25" customHeight="1" x14ac:dyDescent="0.35">
      <c r="A116" s="3">
        <f t="shared" si="3"/>
        <v>109</v>
      </c>
      <c r="B116" t="s">
        <v>304</v>
      </c>
      <c r="C116" t="s">
        <v>1114</v>
      </c>
      <c r="D116" t="s">
        <v>1927</v>
      </c>
      <c r="E116" s="22">
        <v>1.05</v>
      </c>
      <c r="F116" s="24">
        <v>0</v>
      </c>
      <c r="G116" s="5">
        <f t="shared" si="4"/>
        <v>0</v>
      </c>
    </row>
    <row r="117" spans="1:7" ht="14.25" customHeight="1" x14ac:dyDescent="0.35">
      <c r="A117" s="3">
        <f t="shared" si="3"/>
        <v>110</v>
      </c>
      <c r="B117" t="s">
        <v>308</v>
      </c>
      <c r="C117" t="s">
        <v>1082</v>
      </c>
      <c r="D117" t="s">
        <v>1927</v>
      </c>
      <c r="E117" s="22">
        <v>1.05</v>
      </c>
      <c r="F117" s="24">
        <v>0</v>
      </c>
      <c r="G117" s="5">
        <f t="shared" si="4"/>
        <v>0</v>
      </c>
    </row>
    <row r="118" spans="1:7" ht="14.25" customHeight="1" x14ac:dyDescent="0.35">
      <c r="A118" s="3">
        <f t="shared" si="3"/>
        <v>111</v>
      </c>
      <c r="B118" t="s">
        <v>310</v>
      </c>
      <c r="C118" t="s">
        <v>1067</v>
      </c>
      <c r="D118" t="s">
        <v>1927</v>
      </c>
      <c r="E118" s="22">
        <v>1.05</v>
      </c>
      <c r="F118" s="24">
        <v>0</v>
      </c>
      <c r="G118" s="5">
        <f t="shared" si="4"/>
        <v>0</v>
      </c>
    </row>
    <row r="119" spans="1:7" ht="14.25" customHeight="1" x14ac:dyDescent="0.35">
      <c r="A119" s="3">
        <f t="shared" si="3"/>
        <v>112</v>
      </c>
      <c r="B119" t="s">
        <v>208</v>
      </c>
      <c r="C119" t="s">
        <v>1079</v>
      </c>
      <c r="D119" t="s">
        <v>1926</v>
      </c>
      <c r="E119" s="22">
        <v>2.2999999999999998</v>
      </c>
      <c r="F119" s="24">
        <v>0</v>
      </c>
      <c r="G119" s="5">
        <f t="shared" si="4"/>
        <v>0</v>
      </c>
    </row>
    <row r="120" spans="1:7" ht="14.25" customHeight="1" x14ac:dyDescent="0.35">
      <c r="A120" s="3">
        <f t="shared" si="3"/>
        <v>113</v>
      </c>
      <c r="B120" t="s">
        <v>209</v>
      </c>
      <c r="C120" t="s">
        <v>1347</v>
      </c>
      <c r="D120" t="s">
        <v>1926</v>
      </c>
      <c r="E120" s="22">
        <v>2.2999999999999998</v>
      </c>
      <c r="F120" s="24">
        <v>0</v>
      </c>
      <c r="G120" s="5">
        <f t="shared" si="4"/>
        <v>0</v>
      </c>
    </row>
    <row r="121" spans="1:7" ht="14.25" customHeight="1" x14ac:dyDescent="0.35">
      <c r="A121" s="3">
        <f t="shared" si="3"/>
        <v>114</v>
      </c>
      <c r="B121" t="s">
        <v>210</v>
      </c>
      <c r="C121" t="s">
        <v>1103</v>
      </c>
      <c r="D121" t="s">
        <v>1926</v>
      </c>
      <c r="E121" s="22">
        <v>2.2999999999999998</v>
      </c>
      <c r="F121" s="24">
        <v>0</v>
      </c>
      <c r="G121" s="5">
        <f t="shared" si="4"/>
        <v>0</v>
      </c>
    </row>
    <row r="122" spans="1:7" ht="14.25" customHeight="1" x14ac:dyDescent="0.35">
      <c r="A122" s="3">
        <f t="shared" si="3"/>
        <v>115</v>
      </c>
      <c r="B122" t="s">
        <v>211</v>
      </c>
      <c r="C122" t="s">
        <v>1053</v>
      </c>
      <c r="D122" t="s">
        <v>1926</v>
      </c>
      <c r="E122" s="22">
        <v>2.2999999999999998</v>
      </c>
      <c r="F122" s="24">
        <v>0</v>
      </c>
      <c r="G122" s="5">
        <f t="shared" si="4"/>
        <v>0</v>
      </c>
    </row>
    <row r="123" spans="1:7" ht="14.25" customHeight="1" x14ac:dyDescent="0.35">
      <c r="A123" s="3">
        <f t="shared" si="3"/>
        <v>116</v>
      </c>
      <c r="B123" t="s">
        <v>212</v>
      </c>
      <c r="C123" t="s">
        <v>1105</v>
      </c>
      <c r="D123" t="s">
        <v>1926</v>
      </c>
      <c r="E123" s="22">
        <v>2.2999999999999998</v>
      </c>
      <c r="F123" s="24">
        <v>0</v>
      </c>
      <c r="G123" s="5">
        <f t="shared" si="4"/>
        <v>0</v>
      </c>
    </row>
    <row r="124" spans="1:7" ht="14.25" customHeight="1" x14ac:dyDescent="0.35">
      <c r="A124" s="3">
        <f t="shared" ref="A124:A187" si="5">A123+1</f>
        <v>117</v>
      </c>
      <c r="B124" t="s">
        <v>213</v>
      </c>
      <c r="C124" t="s">
        <v>992</v>
      </c>
      <c r="D124" t="s">
        <v>1926</v>
      </c>
      <c r="E124" s="22">
        <v>2.2999999999999998</v>
      </c>
      <c r="F124" s="24">
        <v>0</v>
      </c>
      <c r="G124" s="5">
        <f t="shared" si="4"/>
        <v>0</v>
      </c>
    </row>
    <row r="125" spans="1:7" ht="14.25" customHeight="1" x14ac:dyDescent="0.35">
      <c r="A125" s="3">
        <f t="shared" si="5"/>
        <v>118</v>
      </c>
      <c r="B125" t="s">
        <v>214</v>
      </c>
      <c r="C125" t="s">
        <v>973</v>
      </c>
      <c r="D125" t="s">
        <v>1926</v>
      </c>
      <c r="E125" s="22">
        <v>2.2999999999999998</v>
      </c>
      <c r="F125" s="24">
        <v>0</v>
      </c>
      <c r="G125" s="5">
        <f t="shared" si="4"/>
        <v>0</v>
      </c>
    </row>
    <row r="126" spans="1:7" ht="14.25" customHeight="1" x14ac:dyDescent="0.35">
      <c r="A126" s="3">
        <f t="shared" si="5"/>
        <v>119</v>
      </c>
      <c r="B126" t="s">
        <v>215</v>
      </c>
      <c r="C126" t="s">
        <v>1012</v>
      </c>
      <c r="D126" t="s">
        <v>1926</v>
      </c>
      <c r="E126" s="22">
        <v>2.2999999999999998</v>
      </c>
      <c r="F126" s="24">
        <v>0</v>
      </c>
      <c r="G126" s="5">
        <f t="shared" si="4"/>
        <v>0</v>
      </c>
    </row>
    <row r="127" spans="1:7" ht="14.25" customHeight="1" x14ac:dyDescent="0.35">
      <c r="A127" s="3">
        <f t="shared" si="5"/>
        <v>120</v>
      </c>
      <c r="B127" t="s">
        <v>216</v>
      </c>
      <c r="C127" t="s">
        <v>1008</v>
      </c>
      <c r="D127" t="s">
        <v>1926</v>
      </c>
      <c r="E127" s="22">
        <v>2.2999999999999998</v>
      </c>
      <c r="F127" s="24">
        <v>0</v>
      </c>
      <c r="G127" s="5">
        <f t="shared" si="4"/>
        <v>0</v>
      </c>
    </row>
    <row r="128" spans="1:7" ht="14.25" customHeight="1" x14ac:dyDescent="0.35">
      <c r="A128" s="3">
        <f t="shared" si="5"/>
        <v>121</v>
      </c>
      <c r="B128" t="s">
        <v>217</v>
      </c>
      <c r="C128" t="s">
        <v>1099</v>
      </c>
      <c r="D128" t="s">
        <v>1926</v>
      </c>
      <c r="E128" s="22">
        <v>2.2999999999999998</v>
      </c>
      <c r="F128" s="24">
        <v>0</v>
      </c>
      <c r="G128" s="5">
        <f t="shared" si="4"/>
        <v>0</v>
      </c>
    </row>
    <row r="129" spans="1:7" ht="14.25" customHeight="1" x14ac:dyDescent="0.35">
      <c r="A129" s="3">
        <f t="shared" si="5"/>
        <v>122</v>
      </c>
      <c r="B129" t="s">
        <v>218</v>
      </c>
      <c r="C129" t="s">
        <v>965</v>
      </c>
      <c r="D129" t="s">
        <v>1926</v>
      </c>
      <c r="E129" s="22">
        <v>2.2999999999999998</v>
      </c>
      <c r="F129" s="24">
        <v>0</v>
      </c>
      <c r="G129" s="5">
        <f t="shared" si="4"/>
        <v>0</v>
      </c>
    </row>
    <row r="130" spans="1:7" ht="14.25" customHeight="1" x14ac:dyDescent="0.35">
      <c r="A130" s="3">
        <f t="shared" si="5"/>
        <v>123</v>
      </c>
      <c r="B130" t="s">
        <v>219</v>
      </c>
      <c r="C130" t="s">
        <v>1026</v>
      </c>
      <c r="D130" t="s">
        <v>1926</v>
      </c>
      <c r="E130" s="22">
        <v>2.2999999999999998</v>
      </c>
      <c r="F130" s="24">
        <v>0</v>
      </c>
      <c r="G130" s="5">
        <f t="shared" si="4"/>
        <v>0</v>
      </c>
    </row>
    <row r="131" spans="1:7" ht="14.25" customHeight="1" x14ac:dyDescent="0.35">
      <c r="A131" s="3">
        <f t="shared" si="5"/>
        <v>124</v>
      </c>
      <c r="B131" t="s">
        <v>220</v>
      </c>
      <c r="C131" t="s">
        <v>993</v>
      </c>
      <c r="D131" t="s">
        <v>1926</v>
      </c>
      <c r="E131" s="22">
        <v>2.2999999999999998</v>
      </c>
      <c r="F131" s="24">
        <v>0</v>
      </c>
      <c r="G131" s="5">
        <f t="shared" si="4"/>
        <v>0</v>
      </c>
    </row>
    <row r="132" spans="1:7" ht="14.25" customHeight="1" x14ac:dyDescent="0.35">
      <c r="A132" s="3">
        <f t="shared" si="5"/>
        <v>125</v>
      </c>
      <c r="B132" t="s">
        <v>221</v>
      </c>
      <c r="C132" t="s">
        <v>1071</v>
      </c>
      <c r="D132" t="s">
        <v>1926</v>
      </c>
      <c r="E132" s="22">
        <v>2.2999999999999998</v>
      </c>
      <c r="F132" s="24">
        <v>0</v>
      </c>
      <c r="G132" s="5">
        <f t="shared" si="4"/>
        <v>0</v>
      </c>
    </row>
    <row r="133" spans="1:7" ht="14.25" customHeight="1" x14ac:dyDescent="0.35">
      <c r="A133" s="3">
        <f t="shared" si="5"/>
        <v>126</v>
      </c>
      <c r="B133" t="s">
        <v>222</v>
      </c>
      <c r="C133" t="s">
        <v>1060</v>
      </c>
      <c r="D133" t="s">
        <v>1926</v>
      </c>
      <c r="E133" s="22">
        <v>2.2999999999999998</v>
      </c>
      <c r="F133" s="24">
        <v>0</v>
      </c>
      <c r="G133" s="5">
        <f t="shared" si="4"/>
        <v>0</v>
      </c>
    </row>
    <row r="134" spans="1:7" ht="14.25" customHeight="1" x14ac:dyDescent="0.35">
      <c r="A134" s="3">
        <f t="shared" si="5"/>
        <v>127</v>
      </c>
      <c r="B134" t="s">
        <v>223</v>
      </c>
      <c r="C134" t="s">
        <v>1047</v>
      </c>
      <c r="D134" t="s">
        <v>1926</v>
      </c>
      <c r="E134" s="22">
        <v>2.2999999999999998</v>
      </c>
      <c r="F134" s="24">
        <v>0</v>
      </c>
      <c r="G134" s="5">
        <f t="shared" si="4"/>
        <v>0</v>
      </c>
    </row>
    <row r="135" spans="1:7" ht="14.25" customHeight="1" x14ac:dyDescent="0.35">
      <c r="A135" s="3">
        <f t="shared" si="5"/>
        <v>128</v>
      </c>
      <c r="B135" t="s">
        <v>224</v>
      </c>
      <c r="C135" t="s">
        <v>1112</v>
      </c>
      <c r="D135" t="s">
        <v>1926</v>
      </c>
      <c r="E135" s="22">
        <v>2.2999999999999998</v>
      </c>
      <c r="F135" s="24">
        <v>0</v>
      </c>
      <c r="G135" s="5">
        <f t="shared" si="4"/>
        <v>0</v>
      </c>
    </row>
    <row r="136" spans="1:7" ht="14.25" customHeight="1" x14ac:dyDescent="0.35">
      <c r="A136" s="3">
        <f t="shared" si="5"/>
        <v>129</v>
      </c>
      <c r="B136" t="s">
        <v>225</v>
      </c>
      <c r="C136" t="s">
        <v>1078</v>
      </c>
      <c r="D136" t="s">
        <v>1926</v>
      </c>
      <c r="E136" s="22">
        <v>2.2999999999999998</v>
      </c>
      <c r="F136" s="24">
        <v>0</v>
      </c>
      <c r="G136" s="5">
        <f t="shared" ref="G136:G199" si="6">INT(F136/(E136/100))</f>
        <v>0</v>
      </c>
    </row>
    <row r="137" spans="1:7" ht="14.25" customHeight="1" x14ac:dyDescent="0.35">
      <c r="A137" s="3">
        <f t="shared" si="5"/>
        <v>130</v>
      </c>
      <c r="B137" t="s">
        <v>226</v>
      </c>
      <c r="C137" t="s">
        <v>1041</v>
      </c>
      <c r="D137" t="s">
        <v>1926</v>
      </c>
      <c r="E137" s="22">
        <v>2.2999999999999998</v>
      </c>
      <c r="F137" s="24">
        <v>0</v>
      </c>
      <c r="G137" s="5">
        <f t="shared" si="6"/>
        <v>0</v>
      </c>
    </row>
    <row r="138" spans="1:7" ht="14.25" customHeight="1" x14ac:dyDescent="0.35">
      <c r="A138" s="3">
        <f t="shared" si="5"/>
        <v>131</v>
      </c>
      <c r="B138" t="s">
        <v>227</v>
      </c>
      <c r="C138" t="s">
        <v>994</v>
      </c>
      <c r="D138" t="s">
        <v>1926</v>
      </c>
      <c r="E138" s="22">
        <v>2.2999999999999998</v>
      </c>
      <c r="F138" s="24">
        <v>0</v>
      </c>
      <c r="G138" s="5">
        <f t="shared" si="6"/>
        <v>0</v>
      </c>
    </row>
    <row r="139" spans="1:7" ht="14.25" customHeight="1" x14ac:dyDescent="0.35">
      <c r="A139" s="3">
        <f t="shared" si="5"/>
        <v>132</v>
      </c>
      <c r="B139" t="s">
        <v>228</v>
      </c>
      <c r="C139" t="s">
        <v>988</v>
      </c>
      <c r="D139" t="s">
        <v>1926</v>
      </c>
      <c r="E139" s="22">
        <v>2.2999999999999998</v>
      </c>
      <c r="F139" s="24">
        <v>0</v>
      </c>
      <c r="G139" s="5">
        <f t="shared" si="6"/>
        <v>0</v>
      </c>
    </row>
    <row r="140" spans="1:7" ht="14.25" customHeight="1" x14ac:dyDescent="0.35">
      <c r="A140" s="3">
        <f t="shared" si="5"/>
        <v>133</v>
      </c>
      <c r="B140" t="s">
        <v>229</v>
      </c>
      <c r="C140" t="s">
        <v>1009</v>
      </c>
      <c r="D140" t="s">
        <v>1926</v>
      </c>
      <c r="E140" s="22">
        <v>2.2999999999999998</v>
      </c>
      <c r="F140" s="24">
        <v>0</v>
      </c>
      <c r="G140" s="5">
        <f t="shared" si="6"/>
        <v>0</v>
      </c>
    </row>
    <row r="141" spans="1:7" ht="14.25" customHeight="1" x14ac:dyDescent="0.35">
      <c r="A141" s="3">
        <f t="shared" si="5"/>
        <v>134</v>
      </c>
      <c r="B141" t="s">
        <v>230</v>
      </c>
      <c r="C141" t="s">
        <v>1037</v>
      </c>
      <c r="D141" t="s">
        <v>1926</v>
      </c>
      <c r="E141" s="22">
        <v>2.2999999999999998</v>
      </c>
      <c r="F141" s="24">
        <v>0</v>
      </c>
      <c r="G141" s="5">
        <f t="shared" si="6"/>
        <v>0</v>
      </c>
    </row>
    <row r="142" spans="1:7" ht="14.25" customHeight="1" x14ac:dyDescent="0.35">
      <c r="A142" s="3">
        <f t="shared" si="5"/>
        <v>135</v>
      </c>
      <c r="B142" t="s">
        <v>231</v>
      </c>
      <c r="C142" t="s">
        <v>978</v>
      </c>
      <c r="D142" t="s">
        <v>1926</v>
      </c>
      <c r="E142" s="22">
        <v>2.2999999999999998</v>
      </c>
      <c r="F142" s="24">
        <v>0</v>
      </c>
      <c r="G142" s="5">
        <f t="shared" si="6"/>
        <v>0</v>
      </c>
    </row>
    <row r="143" spans="1:7" ht="14.25" customHeight="1" x14ac:dyDescent="0.35">
      <c r="A143" s="3">
        <f t="shared" si="5"/>
        <v>136</v>
      </c>
      <c r="B143" t="s">
        <v>232</v>
      </c>
      <c r="C143" t="s">
        <v>1061</v>
      </c>
      <c r="D143" t="s">
        <v>1926</v>
      </c>
      <c r="E143" s="22">
        <v>2.2999999999999998</v>
      </c>
      <c r="F143" s="24">
        <v>0</v>
      </c>
      <c r="G143" s="5">
        <f t="shared" si="6"/>
        <v>0</v>
      </c>
    </row>
    <row r="144" spans="1:7" ht="14.25" customHeight="1" x14ac:dyDescent="0.35">
      <c r="A144" s="3">
        <f t="shared" si="5"/>
        <v>137</v>
      </c>
      <c r="B144" t="s">
        <v>233</v>
      </c>
      <c r="C144" t="s">
        <v>1029</v>
      </c>
      <c r="D144" t="s">
        <v>1926</v>
      </c>
      <c r="E144" s="22">
        <v>2.2999999999999998</v>
      </c>
      <c r="F144" s="24">
        <v>0</v>
      </c>
      <c r="G144" s="5">
        <f t="shared" si="6"/>
        <v>0</v>
      </c>
    </row>
    <row r="145" spans="1:7" ht="14.25" customHeight="1" x14ac:dyDescent="0.35">
      <c r="A145" s="3">
        <f t="shared" si="5"/>
        <v>138</v>
      </c>
      <c r="B145" t="s">
        <v>234</v>
      </c>
      <c r="C145" t="s">
        <v>975</v>
      </c>
      <c r="D145" t="s">
        <v>1926</v>
      </c>
      <c r="E145" s="22">
        <v>2.2999999999999998</v>
      </c>
      <c r="F145" s="24">
        <v>0</v>
      </c>
      <c r="G145" s="5">
        <f t="shared" si="6"/>
        <v>0</v>
      </c>
    </row>
    <row r="146" spans="1:7" ht="14.25" customHeight="1" x14ac:dyDescent="0.35">
      <c r="A146" s="3">
        <f t="shared" si="5"/>
        <v>139</v>
      </c>
      <c r="B146" t="s">
        <v>236</v>
      </c>
      <c r="C146" t="s">
        <v>1013</v>
      </c>
      <c r="D146" t="s">
        <v>1926</v>
      </c>
      <c r="E146" s="22">
        <v>2.2999999999999998</v>
      </c>
      <c r="F146" s="24">
        <v>0</v>
      </c>
      <c r="G146" s="5">
        <f t="shared" si="6"/>
        <v>0</v>
      </c>
    </row>
    <row r="147" spans="1:7" ht="14.25" customHeight="1" x14ac:dyDescent="0.35">
      <c r="A147" s="3">
        <f t="shared" si="5"/>
        <v>140</v>
      </c>
      <c r="B147" t="s">
        <v>237</v>
      </c>
      <c r="C147" t="s">
        <v>1032</v>
      </c>
      <c r="D147" t="s">
        <v>1926</v>
      </c>
      <c r="E147" s="22">
        <v>2.2999999999999998</v>
      </c>
      <c r="F147" s="24">
        <v>0</v>
      </c>
      <c r="G147" s="5">
        <f t="shared" si="6"/>
        <v>0</v>
      </c>
    </row>
    <row r="148" spans="1:7" ht="14.25" customHeight="1" x14ac:dyDescent="0.35">
      <c r="A148" s="3">
        <f t="shared" si="5"/>
        <v>141</v>
      </c>
      <c r="B148" t="s">
        <v>238</v>
      </c>
      <c r="C148" t="s">
        <v>980</v>
      </c>
      <c r="D148" t="s">
        <v>1926</v>
      </c>
      <c r="E148" s="22">
        <v>2.2999999999999998</v>
      </c>
      <c r="F148" s="24">
        <v>0</v>
      </c>
      <c r="G148" s="5">
        <f t="shared" si="6"/>
        <v>0</v>
      </c>
    </row>
    <row r="149" spans="1:7" ht="14.25" customHeight="1" x14ac:dyDescent="0.35">
      <c r="A149" s="3">
        <f t="shared" si="5"/>
        <v>142</v>
      </c>
      <c r="B149" t="s">
        <v>291</v>
      </c>
      <c r="C149" t="s">
        <v>990</v>
      </c>
      <c r="D149" t="s">
        <v>1927</v>
      </c>
      <c r="E149" s="22">
        <v>1.05</v>
      </c>
      <c r="F149" s="24">
        <v>0</v>
      </c>
      <c r="G149" s="5">
        <f t="shared" si="6"/>
        <v>0</v>
      </c>
    </row>
    <row r="150" spans="1:7" ht="14.25" customHeight="1" x14ac:dyDescent="0.35">
      <c r="A150" s="3">
        <f t="shared" si="5"/>
        <v>143</v>
      </c>
      <c r="B150" t="s">
        <v>292</v>
      </c>
      <c r="C150" t="s">
        <v>998</v>
      </c>
      <c r="D150" t="s">
        <v>1927</v>
      </c>
      <c r="E150" s="22">
        <v>1.05</v>
      </c>
      <c r="F150" s="24">
        <v>0</v>
      </c>
      <c r="G150" s="5">
        <f t="shared" si="6"/>
        <v>0</v>
      </c>
    </row>
    <row r="151" spans="1:7" ht="14.25" customHeight="1" x14ac:dyDescent="0.35">
      <c r="A151" s="3">
        <f t="shared" si="5"/>
        <v>144</v>
      </c>
      <c r="B151" t="s">
        <v>295</v>
      </c>
      <c r="C151" t="s">
        <v>1023</v>
      </c>
      <c r="D151" t="s">
        <v>1927</v>
      </c>
      <c r="E151" s="22">
        <v>1.05</v>
      </c>
      <c r="F151" s="24">
        <v>0</v>
      </c>
      <c r="G151" s="5">
        <f t="shared" si="6"/>
        <v>0</v>
      </c>
    </row>
    <row r="152" spans="1:7" ht="14.25" customHeight="1" x14ac:dyDescent="0.35">
      <c r="A152" s="3">
        <f t="shared" si="5"/>
        <v>145</v>
      </c>
      <c r="B152" t="s">
        <v>299</v>
      </c>
      <c r="C152" t="s">
        <v>1018</v>
      </c>
      <c r="D152" t="s">
        <v>1927</v>
      </c>
      <c r="E152" s="22">
        <v>1.05</v>
      </c>
      <c r="F152" s="24">
        <v>0</v>
      </c>
      <c r="G152" s="5">
        <f t="shared" si="6"/>
        <v>0</v>
      </c>
    </row>
    <row r="153" spans="1:7" ht="14.25" customHeight="1" x14ac:dyDescent="0.35">
      <c r="A153" s="3">
        <f t="shared" si="5"/>
        <v>146</v>
      </c>
      <c r="B153" t="s">
        <v>300</v>
      </c>
      <c r="C153" t="s">
        <v>1039</v>
      </c>
      <c r="D153" t="s">
        <v>1927</v>
      </c>
      <c r="E153" s="22">
        <v>1.05</v>
      </c>
      <c r="F153" s="24">
        <v>0</v>
      </c>
      <c r="G153" s="5">
        <f t="shared" si="6"/>
        <v>0</v>
      </c>
    </row>
    <row r="154" spans="1:7" ht="14.25" customHeight="1" x14ac:dyDescent="0.35">
      <c r="A154" s="3">
        <f t="shared" si="5"/>
        <v>147</v>
      </c>
      <c r="B154" t="s">
        <v>303</v>
      </c>
      <c r="C154" t="s">
        <v>1049</v>
      </c>
      <c r="D154" t="s">
        <v>1927</v>
      </c>
      <c r="E154" s="22">
        <v>1.05</v>
      </c>
      <c r="F154" s="24">
        <v>0</v>
      </c>
      <c r="G154" s="5">
        <f t="shared" si="6"/>
        <v>0</v>
      </c>
    </row>
    <row r="155" spans="1:7" ht="14.25" customHeight="1" x14ac:dyDescent="0.35">
      <c r="A155" s="3">
        <f t="shared" si="5"/>
        <v>148</v>
      </c>
      <c r="B155" t="s">
        <v>317</v>
      </c>
      <c r="C155" t="s">
        <v>1072</v>
      </c>
      <c r="D155" t="s">
        <v>1927</v>
      </c>
      <c r="E155" s="22">
        <v>1.05</v>
      </c>
      <c r="F155" s="24">
        <v>0</v>
      </c>
      <c r="G155" s="5">
        <f t="shared" si="6"/>
        <v>0</v>
      </c>
    </row>
    <row r="156" spans="1:7" ht="14.25" customHeight="1" x14ac:dyDescent="0.35">
      <c r="A156" s="3">
        <f t="shared" si="5"/>
        <v>149</v>
      </c>
      <c r="B156" t="s">
        <v>319</v>
      </c>
      <c r="C156" t="s">
        <v>1057</v>
      </c>
      <c r="D156" t="s">
        <v>1925</v>
      </c>
      <c r="E156" s="22">
        <v>3</v>
      </c>
      <c r="F156" s="24">
        <v>0</v>
      </c>
      <c r="G156" s="5">
        <f t="shared" si="6"/>
        <v>0</v>
      </c>
    </row>
    <row r="157" spans="1:7" ht="14.25" customHeight="1" x14ac:dyDescent="0.35">
      <c r="A157" s="3">
        <f t="shared" si="5"/>
        <v>150</v>
      </c>
      <c r="B157" t="s">
        <v>235</v>
      </c>
      <c r="C157" t="s">
        <v>1062</v>
      </c>
      <c r="D157" t="s">
        <v>1926</v>
      </c>
      <c r="E157" s="22">
        <v>2.2999999999999998</v>
      </c>
      <c r="F157" s="24">
        <v>0</v>
      </c>
      <c r="G157" s="5">
        <f t="shared" si="6"/>
        <v>0</v>
      </c>
    </row>
    <row r="158" spans="1:7" ht="14.25" customHeight="1" x14ac:dyDescent="0.35">
      <c r="A158" s="3">
        <f t="shared" si="5"/>
        <v>151</v>
      </c>
      <c r="B158" t="s">
        <v>239</v>
      </c>
      <c r="C158" t="s">
        <v>977</v>
      </c>
      <c r="D158" t="s">
        <v>1926</v>
      </c>
      <c r="E158" s="22">
        <v>2.2999999999999998</v>
      </c>
      <c r="F158" s="24">
        <v>0</v>
      </c>
      <c r="G158" s="5">
        <f t="shared" si="6"/>
        <v>0</v>
      </c>
    </row>
    <row r="159" spans="1:7" ht="14.25" customHeight="1" x14ac:dyDescent="0.35">
      <c r="A159" s="3">
        <f t="shared" si="5"/>
        <v>152</v>
      </c>
      <c r="B159" t="s">
        <v>240</v>
      </c>
      <c r="C159" t="s">
        <v>1002</v>
      </c>
      <c r="D159" t="s">
        <v>1926</v>
      </c>
      <c r="E159" s="22">
        <v>2.2999999999999998</v>
      </c>
      <c r="F159" s="24">
        <v>0</v>
      </c>
      <c r="G159" s="5">
        <f t="shared" si="6"/>
        <v>0</v>
      </c>
    </row>
    <row r="160" spans="1:7" ht="14.25" customHeight="1" x14ac:dyDescent="0.35">
      <c r="A160" s="3">
        <f t="shared" si="5"/>
        <v>153</v>
      </c>
      <c r="B160" t="s">
        <v>241</v>
      </c>
      <c r="C160" t="s">
        <v>1098</v>
      </c>
      <c r="D160" t="s">
        <v>1926</v>
      </c>
      <c r="E160" s="22">
        <v>2.2999999999999998</v>
      </c>
      <c r="F160" s="24">
        <v>0</v>
      </c>
      <c r="G160" s="5">
        <f t="shared" si="6"/>
        <v>0</v>
      </c>
    </row>
    <row r="161" spans="1:7" ht="14.25" customHeight="1" x14ac:dyDescent="0.35">
      <c r="A161" s="3">
        <f t="shared" si="5"/>
        <v>154</v>
      </c>
      <c r="B161" t="s">
        <v>242</v>
      </c>
      <c r="C161" t="s">
        <v>1030</v>
      </c>
      <c r="D161" t="s">
        <v>1926</v>
      </c>
      <c r="E161" s="22">
        <v>2.2999999999999998</v>
      </c>
      <c r="F161" s="24">
        <v>0</v>
      </c>
      <c r="G161" s="5">
        <f t="shared" si="6"/>
        <v>0</v>
      </c>
    </row>
    <row r="162" spans="1:7" ht="14.25" customHeight="1" x14ac:dyDescent="0.35">
      <c r="A162" s="3">
        <f t="shared" si="5"/>
        <v>155</v>
      </c>
      <c r="B162" t="s">
        <v>243</v>
      </c>
      <c r="C162" t="s">
        <v>1123</v>
      </c>
      <c r="D162" t="s">
        <v>1926</v>
      </c>
      <c r="E162" s="22">
        <v>2.2999999999999998</v>
      </c>
      <c r="F162" s="24">
        <v>0</v>
      </c>
      <c r="G162" s="5">
        <f t="shared" si="6"/>
        <v>0</v>
      </c>
    </row>
    <row r="163" spans="1:7" ht="14.25" customHeight="1" x14ac:dyDescent="0.35">
      <c r="A163" s="3">
        <f t="shared" si="5"/>
        <v>156</v>
      </c>
      <c r="B163" t="s">
        <v>244</v>
      </c>
      <c r="C163" t="s">
        <v>972</v>
      </c>
      <c r="D163" t="s">
        <v>1926</v>
      </c>
      <c r="E163" s="22">
        <v>2.2999999999999998</v>
      </c>
      <c r="F163" s="24">
        <v>0</v>
      </c>
      <c r="G163" s="5">
        <f t="shared" si="6"/>
        <v>0</v>
      </c>
    </row>
    <row r="164" spans="1:7" ht="14.25" customHeight="1" x14ac:dyDescent="0.35">
      <c r="A164" s="3">
        <f t="shared" si="5"/>
        <v>157</v>
      </c>
      <c r="B164" t="s">
        <v>245</v>
      </c>
      <c r="C164" t="s">
        <v>987</v>
      </c>
      <c r="D164" t="s">
        <v>1926</v>
      </c>
      <c r="E164" s="22">
        <v>2.2999999999999998</v>
      </c>
      <c r="F164" s="24">
        <v>0</v>
      </c>
      <c r="G164" s="5">
        <f t="shared" si="6"/>
        <v>0</v>
      </c>
    </row>
    <row r="165" spans="1:7" ht="14.25" customHeight="1" x14ac:dyDescent="0.35">
      <c r="A165" s="3">
        <f t="shared" si="5"/>
        <v>158</v>
      </c>
      <c r="B165" t="s">
        <v>246</v>
      </c>
      <c r="C165" t="s">
        <v>1083</v>
      </c>
      <c r="D165" t="s">
        <v>1926</v>
      </c>
      <c r="E165" s="22">
        <v>2.2999999999999998</v>
      </c>
      <c r="F165" s="24">
        <v>0</v>
      </c>
      <c r="G165" s="5">
        <f t="shared" si="6"/>
        <v>0</v>
      </c>
    </row>
    <row r="166" spans="1:7" ht="14.25" customHeight="1" x14ac:dyDescent="0.35">
      <c r="A166" s="3">
        <f t="shared" si="5"/>
        <v>159</v>
      </c>
      <c r="B166" t="s">
        <v>247</v>
      </c>
      <c r="C166" t="s">
        <v>1016</v>
      </c>
      <c r="D166" t="s">
        <v>1926</v>
      </c>
      <c r="E166" s="22">
        <v>2.2999999999999998</v>
      </c>
      <c r="F166" s="24">
        <v>0</v>
      </c>
      <c r="G166" s="5">
        <f t="shared" si="6"/>
        <v>0</v>
      </c>
    </row>
    <row r="167" spans="1:7" ht="14.25" customHeight="1" x14ac:dyDescent="0.35">
      <c r="A167" s="3">
        <f t="shared" si="5"/>
        <v>160</v>
      </c>
      <c r="B167" t="s">
        <v>248</v>
      </c>
      <c r="C167" t="s">
        <v>984</v>
      </c>
      <c r="D167" t="s">
        <v>1926</v>
      </c>
      <c r="E167" s="22">
        <v>2.2999999999999998</v>
      </c>
      <c r="F167" s="24">
        <v>0</v>
      </c>
      <c r="G167" s="5">
        <f t="shared" si="6"/>
        <v>0</v>
      </c>
    </row>
    <row r="168" spans="1:7" ht="14.25" customHeight="1" x14ac:dyDescent="0.35">
      <c r="A168" s="3">
        <f t="shared" si="5"/>
        <v>161</v>
      </c>
      <c r="B168" t="s">
        <v>249</v>
      </c>
      <c r="C168" t="s">
        <v>979</v>
      </c>
      <c r="D168" t="s">
        <v>1926</v>
      </c>
      <c r="E168" s="22">
        <v>2.2999999999999998</v>
      </c>
      <c r="F168" s="24">
        <v>0</v>
      </c>
      <c r="G168" s="5">
        <f t="shared" si="6"/>
        <v>0</v>
      </c>
    </row>
    <row r="169" spans="1:7" ht="14.25" customHeight="1" x14ac:dyDescent="0.35">
      <c r="A169" s="3">
        <f t="shared" si="5"/>
        <v>162</v>
      </c>
      <c r="B169" t="s">
        <v>250</v>
      </c>
      <c r="C169" t="s">
        <v>1024</v>
      </c>
      <c r="D169" t="s">
        <v>1926</v>
      </c>
      <c r="E169" s="22">
        <v>2.2999999999999998</v>
      </c>
      <c r="F169" s="24">
        <v>0</v>
      </c>
      <c r="G169" s="5">
        <f t="shared" si="6"/>
        <v>0</v>
      </c>
    </row>
    <row r="170" spans="1:7" ht="14.25" customHeight="1" x14ac:dyDescent="0.35">
      <c r="A170" s="3">
        <f t="shared" si="5"/>
        <v>163</v>
      </c>
      <c r="B170" t="s">
        <v>251</v>
      </c>
      <c r="C170" t="s">
        <v>996</v>
      </c>
      <c r="D170" t="s">
        <v>1926</v>
      </c>
      <c r="E170" s="22">
        <v>2.2999999999999998</v>
      </c>
      <c r="F170" s="24">
        <v>0</v>
      </c>
      <c r="G170" s="5">
        <f t="shared" si="6"/>
        <v>0</v>
      </c>
    </row>
    <row r="171" spans="1:7" ht="14.25" customHeight="1" x14ac:dyDescent="0.35">
      <c r="A171" s="3">
        <f t="shared" si="5"/>
        <v>164</v>
      </c>
      <c r="B171" t="s">
        <v>252</v>
      </c>
      <c r="C171" t="s">
        <v>995</v>
      </c>
      <c r="D171" t="s">
        <v>1926</v>
      </c>
      <c r="E171" s="22">
        <v>2.2999999999999998</v>
      </c>
      <c r="F171" s="24">
        <v>0</v>
      </c>
      <c r="G171" s="5">
        <f t="shared" si="6"/>
        <v>0</v>
      </c>
    </row>
    <row r="172" spans="1:7" ht="14.25" customHeight="1" x14ac:dyDescent="0.35">
      <c r="A172" s="3">
        <f t="shared" si="5"/>
        <v>165</v>
      </c>
      <c r="B172" t="s">
        <v>253</v>
      </c>
      <c r="C172" t="s">
        <v>1031</v>
      </c>
      <c r="D172" t="s">
        <v>1926</v>
      </c>
      <c r="E172" s="22">
        <v>2.2999999999999998</v>
      </c>
      <c r="F172" s="24">
        <v>0</v>
      </c>
      <c r="G172" s="5">
        <f t="shared" si="6"/>
        <v>0</v>
      </c>
    </row>
    <row r="173" spans="1:7" ht="14.25" customHeight="1" x14ac:dyDescent="0.35">
      <c r="A173" s="3">
        <f t="shared" si="5"/>
        <v>166</v>
      </c>
      <c r="B173" t="s">
        <v>254</v>
      </c>
      <c r="C173" t="s">
        <v>1052</v>
      </c>
      <c r="D173" t="s">
        <v>1926</v>
      </c>
      <c r="E173" s="22">
        <v>2.2999999999999998</v>
      </c>
      <c r="F173" s="24">
        <v>0</v>
      </c>
      <c r="G173" s="5">
        <f t="shared" si="6"/>
        <v>0</v>
      </c>
    </row>
    <row r="174" spans="1:7" ht="14.25" customHeight="1" x14ac:dyDescent="0.35">
      <c r="A174" s="3">
        <f t="shared" si="5"/>
        <v>167</v>
      </c>
      <c r="B174" t="s">
        <v>255</v>
      </c>
      <c r="C174" t="s">
        <v>971</v>
      </c>
      <c r="D174" t="s">
        <v>1926</v>
      </c>
      <c r="E174" s="22">
        <v>2.2999999999999998</v>
      </c>
      <c r="F174" s="24">
        <v>0</v>
      </c>
      <c r="G174" s="5">
        <f t="shared" si="6"/>
        <v>0</v>
      </c>
    </row>
    <row r="175" spans="1:7" ht="14.25" customHeight="1" x14ac:dyDescent="0.35">
      <c r="A175" s="3">
        <f t="shared" si="5"/>
        <v>168</v>
      </c>
      <c r="B175" t="s">
        <v>256</v>
      </c>
      <c r="C175" t="s">
        <v>960</v>
      </c>
      <c r="D175" t="s">
        <v>1926</v>
      </c>
      <c r="E175" s="22">
        <v>2.2999999999999998</v>
      </c>
      <c r="F175" s="24">
        <v>0</v>
      </c>
      <c r="G175" s="5">
        <f t="shared" si="6"/>
        <v>0</v>
      </c>
    </row>
    <row r="176" spans="1:7" ht="14.25" customHeight="1" x14ac:dyDescent="0.35">
      <c r="A176" s="3">
        <f t="shared" si="5"/>
        <v>169</v>
      </c>
      <c r="B176" t="s">
        <v>257</v>
      </c>
      <c r="C176" t="s">
        <v>1034</v>
      </c>
      <c r="D176" t="s">
        <v>1926</v>
      </c>
      <c r="E176" s="22">
        <v>2.2999999999999998</v>
      </c>
      <c r="F176" s="24">
        <v>0</v>
      </c>
      <c r="G176" s="5">
        <f t="shared" si="6"/>
        <v>0</v>
      </c>
    </row>
    <row r="177" spans="1:7" ht="14.25" customHeight="1" x14ac:dyDescent="0.35">
      <c r="A177" s="3">
        <f t="shared" si="5"/>
        <v>170</v>
      </c>
      <c r="B177" t="s">
        <v>258</v>
      </c>
      <c r="C177" t="s">
        <v>1022</v>
      </c>
      <c r="D177" t="s">
        <v>1926</v>
      </c>
      <c r="E177" s="22">
        <v>2.2999999999999998</v>
      </c>
      <c r="F177" s="24">
        <v>0</v>
      </c>
      <c r="G177" s="5">
        <f t="shared" si="6"/>
        <v>0</v>
      </c>
    </row>
    <row r="178" spans="1:7" ht="14.25" customHeight="1" x14ac:dyDescent="0.35">
      <c r="A178" s="3">
        <f t="shared" si="5"/>
        <v>171</v>
      </c>
      <c r="B178" t="s">
        <v>259</v>
      </c>
      <c r="C178" t="s">
        <v>1063</v>
      </c>
      <c r="D178" t="s">
        <v>1926</v>
      </c>
      <c r="E178" s="22">
        <v>2.2999999999999998</v>
      </c>
      <c r="F178" s="24">
        <v>0</v>
      </c>
      <c r="G178" s="5">
        <f t="shared" si="6"/>
        <v>0</v>
      </c>
    </row>
    <row r="179" spans="1:7" ht="14.25" customHeight="1" x14ac:dyDescent="0.35">
      <c r="A179" s="3">
        <f t="shared" si="5"/>
        <v>172</v>
      </c>
      <c r="B179" t="s">
        <v>260</v>
      </c>
      <c r="C179" t="s">
        <v>1000</v>
      </c>
      <c r="D179" t="s">
        <v>1926</v>
      </c>
      <c r="E179" s="22">
        <v>2.2999999999999998</v>
      </c>
      <c r="F179" s="24">
        <v>0</v>
      </c>
      <c r="G179" s="5">
        <f t="shared" si="6"/>
        <v>0</v>
      </c>
    </row>
    <row r="180" spans="1:7" ht="14.25" customHeight="1" x14ac:dyDescent="0.35">
      <c r="A180" s="3">
        <f t="shared" si="5"/>
        <v>173</v>
      </c>
      <c r="B180" t="s">
        <v>261</v>
      </c>
      <c r="C180" t="s">
        <v>1533</v>
      </c>
      <c r="D180" t="s">
        <v>1926</v>
      </c>
      <c r="E180" s="22">
        <v>2.2999999999999998</v>
      </c>
      <c r="F180" s="24">
        <v>0</v>
      </c>
      <c r="G180" s="5">
        <f t="shared" si="6"/>
        <v>0</v>
      </c>
    </row>
    <row r="181" spans="1:7" ht="14.25" customHeight="1" x14ac:dyDescent="0.35">
      <c r="A181" s="3">
        <f t="shared" si="5"/>
        <v>174</v>
      </c>
      <c r="B181" t="s">
        <v>262</v>
      </c>
      <c r="C181" t="s">
        <v>989</v>
      </c>
      <c r="D181" t="s">
        <v>1926</v>
      </c>
      <c r="E181" s="22">
        <v>2.2999999999999998</v>
      </c>
      <c r="F181" s="24">
        <v>0</v>
      </c>
      <c r="G181" s="5">
        <f t="shared" si="6"/>
        <v>0</v>
      </c>
    </row>
    <row r="182" spans="1:7" ht="14.25" customHeight="1" x14ac:dyDescent="0.35">
      <c r="A182" s="3">
        <f t="shared" si="5"/>
        <v>175</v>
      </c>
      <c r="B182" t="s">
        <v>263</v>
      </c>
      <c r="C182" t="s">
        <v>1021</v>
      </c>
      <c r="D182" t="s">
        <v>1926</v>
      </c>
      <c r="E182" s="22">
        <v>2.2999999999999998</v>
      </c>
      <c r="F182" s="24">
        <v>0</v>
      </c>
      <c r="G182" s="5">
        <f t="shared" si="6"/>
        <v>0</v>
      </c>
    </row>
    <row r="183" spans="1:7" ht="14.25" customHeight="1" x14ac:dyDescent="0.35">
      <c r="A183" s="3">
        <f t="shared" si="5"/>
        <v>176</v>
      </c>
      <c r="B183" t="s">
        <v>264</v>
      </c>
      <c r="C183" t="s">
        <v>1144</v>
      </c>
      <c r="D183" t="s">
        <v>1926</v>
      </c>
      <c r="E183" s="22">
        <v>2.2999999999999998</v>
      </c>
      <c r="F183" s="24">
        <v>0</v>
      </c>
      <c r="G183" s="5">
        <f t="shared" si="6"/>
        <v>0</v>
      </c>
    </row>
    <row r="184" spans="1:7" ht="14.25" customHeight="1" x14ac:dyDescent="0.35">
      <c r="A184" s="3">
        <f t="shared" si="5"/>
        <v>177</v>
      </c>
      <c r="B184" t="s">
        <v>265</v>
      </c>
      <c r="C184" t="s">
        <v>1181</v>
      </c>
      <c r="D184" t="s">
        <v>1926</v>
      </c>
      <c r="E184" s="22">
        <v>2.2999999999999998</v>
      </c>
      <c r="F184" s="24">
        <v>0</v>
      </c>
      <c r="G184" s="5">
        <f t="shared" si="6"/>
        <v>0</v>
      </c>
    </row>
    <row r="185" spans="1:7" ht="14.25" customHeight="1" x14ac:dyDescent="0.35">
      <c r="A185" s="3">
        <f t="shared" si="5"/>
        <v>178</v>
      </c>
      <c r="B185" t="s">
        <v>266</v>
      </c>
      <c r="C185" t="s">
        <v>1085</v>
      </c>
      <c r="D185" t="s">
        <v>1926</v>
      </c>
      <c r="E185" s="22">
        <v>2.2999999999999998</v>
      </c>
      <c r="F185" s="24">
        <v>0</v>
      </c>
      <c r="G185" s="5">
        <f t="shared" si="6"/>
        <v>0</v>
      </c>
    </row>
    <row r="186" spans="1:7" ht="14.25" customHeight="1" x14ac:dyDescent="0.35">
      <c r="A186" s="3">
        <f t="shared" si="5"/>
        <v>179</v>
      </c>
      <c r="B186" t="s">
        <v>267</v>
      </c>
      <c r="C186" t="s">
        <v>976</v>
      </c>
      <c r="D186" t="s">
        <v>1926</v>
      </c>
      <c r="E186" s="22">
        <v>2.2999999999999998</v>
      </c>
      <c r="F186" s="24">
        <v>0</v>
      </c>
      <c r="G186" s="5">
        <f t="shared" si="6"/>
        <v>0</v>
      </c>
    </row>
    <row r="187" spans="1:7" ht="14.25" customHeight="1" x14ac:dyDescent="0.35">
      <c r="A187" s="3">
        <f t="shared" si="5"/>
        <v>180</v>
      </c>
      <c r="B187" t="s">
        <v>268</v>
      </c>
      <c r="C187" t="s">
        <v>981</v>
      </c>
      <c r="D187" t="s">
        <v>1926</v>
      </c>
      <c r="E187" s="22">
        <v>2.2999999999999998</v>
      </c>
      <c r="F187" s="24">
        <v>0</v>
      </c>
      <c r="G187" s="5">
        <f t="shared" si="6"/>
        <v>0</v>
      </c>
    </row>
    <row r="188" spans="1:7" ht="14.25" customHeight="1" x14ac:dyDescent="0.35">
      <c r="A188" s="3">
        <f t="shared" ref="A188:A246" si="7">A187+1</f>
        <v>181</v>
      </c>
      <c r="B188" t="s">
        <v>269</v>
      </c>
      <c r="C188" t="s">
        <v>1076</v>
      </c>
      <c r="D188" t="s">
        <v>1926</v>
      </c>
      <c r="E188" s="22">
        <v>2.2999999999999998</v>
      </c>
      <c r="F188" s="24">
        <v>0</v>
      </c>
      <c r="G188" s="5">
        <f t="shared" si="6"/>
        <v>0</v>
      </c>
    </row>
    <row r="189" spans="1:7" ht="14.25" customHeight="1" x14ac:dyDescent="0.35">
      <c r="A189" s="3">
        <f t="shared" si="7"/>
        <v>182</v>
      </c>
      <c r="B189" t="s">
        <v>270</v>
      </c>
      <c r="C189" t="s">
        <v>1043</v>
      </c>
      <c r="D189" t="s">
        <v>1926</v>
      </c>
      <c r="E189" s="22">
        <v>2.2999999999999998</v>
      </c>
      <c r="F189" s="24">
        <v>0</v>
      </c>
      <c r="G189" s="5">
        <f t="shared" si="6"/>
        <v>0</v>
      </c>
    </row>
    <row r="190" spans="1:7" ht="14.25" customHeight="1" x14ac:dyDescent="0.35">
      <c r="A190" s="3">
        <f t="shared" si="7"/>
        <v>183</v>
      </c>
      <c r="B190" t="s">
        <v>271</v>
      </c>
      <c r="C190" t="s">
        <v>1074</v>
      </c>
      <c r="D190" t="s">
        <v>1926</v>
      </c>
      <c r="E190" s="22">
        <v>2.2999999999999998</v>
      </c>
      <c r="F190" s="24">
        <v>0</v>
      </c>
      <c r="G190" s="5">
        <f t="shared" si="6"/>
        <v>0</v>
      </c>
    </row>
    <row r="191" spans="1:7" ht="14.25" customHeight="1" x14ac:dyDescent="0.35">
      <c r="A191" s="3">
        <f t="shared" si="7"/>
        <v>184</v>
      </c>
      <c r="B191" t="s">
        <v>272</v>
      </c>
      <c r="C191" t="s">
        <v>1033</v>
      </c>
      <c r="D191" t="s">
        <v>1926</v>
      </c>
      <c r="E191" s="22">
        <v>2.2999999999999998</v>
      </c>
      <c r="F191" s="24">
        <v>0</v>
      </c>
      <c r="G191" s="5">
        <f t="shared" si="6"/>
        <v>0</v>
      </c>
    </row>
    <row r="192" spans="1:7" ht="14.25" customHeight="1" x14ac:dyDescent="0.35">
      <c r="A192" s="3">
        <f t="shared" si="7"/>
        <v>185</v>
      </c>
      <c r="B192" t="s">
        <v>273</v>
      </c>
      <c r="C192" t="s">
        <v>1165</v>
      </c>
      <c r="D192" t="s">
        <v>1926</v>
      </c>
      <c r="E192" s="22">
        <v>2.2999999999999998</v>
      </c>
      <c r="F192" s="24">
        <v>0</v>
      </c>
      <c r="G192" s="5">
        <f t="shared" si="6"/>
        <v>0</v>
      </c>
    </row>
    <row r="193" spans="1:7" ht="14.25" customHeight="1" x14ac:dyDescent="0.35">
      <c r="A193" s="3">
        <f t="shared" si="7"/>
        <v>186</v>
      </c>
      <c r="B193" t="s">
        <v>274</v>
      </c>
      <c r="C193" t="s">
        <v>1073</v>
      </c>
      <c r="D193" t="s">
        <v>1926</v>
      </c>
      <c r="E193" s="22">
        <v>2.2999999999999998</v>
      </c>
      <c r="F193" s="24">
        <v>0</v>
      </c>
      <c r="G193" s="5">
        <f t="shared" si="6"/>
        <v>0</v>
      </c>
    </row>
    <row r="194" spans="1:7" ht="14.25" customHeight="1" x14ac:dyDescent="0.35">
      <c r="A194" s="3">
        <f t="shared" si="7"/>
        <v>187</v>
      </c>
      <c r="B194" t="s">
        <v>275</v>
      </c>
      <c r="C194" t="s">
        <v>1014</v>
      </c>
      <c r="D194" t="s">
        <v>1926</v>
      </c>
      <c r="E194" s="22">
        <v>2.2999999999999998</v>
      </c>
      <c r="F194" s="24">
        <v>0</v>
      </c>
      <c r="G194" s="5">
        <f t="shared" si="6"/>
        <v>0</v>
      </c>
    </row>
    <row r="195" spans="1:7" ht="14.25" customHeight="1" x14ac:dyDescent="0.35">
      <c r="A195" s="3">
        <f t="shared" si="7"/>
        <v>188</v>
      </c>
      <c r="B195" t="s">
        <v>276</v>
      </c>
      <c r="C195" t="s">
        <v>1011</v>
      </c>
      <c r="D195" t="s">
        <v>1926</v>
      </c>
      <c r="E195" s="22">
        <v>2.2999999999999998</v>
      </c>
      <c r="F195" s="24">
        <v>0</v>
      </c>
      <c r="G195" s="5">
        <f t="shared" si="6"/>
        <v>0</v>
      </c>
    </row>
    <row r="196" spans="1:7" ht="14.25" customHeight="1" x14ac:dyDescent="0.35">
      <c r="A196" s="3">
        <f t="shared" si="7"/>
        <v>189</v>
      </c>
      <c r="B196" t="s">
        <v>277</v>
      </c>
      <c r="C196" t="s">
        <v>962</v>
      </c>
      <c r="D196" t="s">
        <v>1926</v>
      </c>
      <c r="E196" s="22">
        <v>2.2999999999999998</v>
      </c>
      <c r="F196" s="24">
        <v>0</v>
      </c>
      <c r="G196" s="5">
        <f t="shared" si="6"/>
        <v>0</v>
      </c>
    </row>
    <row r="197" spans="1:7" ht="14.25" customHeight="1" x14ac:dyDescent="0.35">
      <c r="A197" s="3">
        <f t="shared" si="7"/>
        <v>190</v>
      </c>
      <c r="B197" t="s">
        <v>278</v>
      </c>
      <c r="C197" t="s">
        <v>991</v>
      </c>
      <c r="D197" t="s">
        <v>1926</v>
      </c>
      <c r="E197" s="22">
        <v>2.2999999999999998</v>
      </c>
      <c r="F197" s="24">
        <v>0</v>
      </c>
      <c r="G197" s="5">
        <f t="shared" si="6"/>
        <v>0</v>
      </c>
    </row>
    <row r="198" spans="1:7" ht="14.25" customHeight="1" x14ac:dyDescent="0.35">
      <c r="A198" s="3">
        <f t="shared" si="7"/>
        <v>191</v>
      </c>
      <c r="B198" t="s">
        <v>279</v>
      </c>
      <c r="C198" t="s">
        <v>1216</v>
      </c>
      <c r="D198" t="s">
        <v>1926</v>
      </c>
      <c r="E198" s="22">
        <v>2.2999999999999998</v>
      </c>
      <c r="F198" s="24">
        <v>0</v>
      </c>
      <c r="G198" s="5">
        <f t="shared" si="6"/>
        <v>0</v>
      </c>
    </row>
    <row r="199" spans="1:7" ht="14.25" customHeight="1" x14ac:dyDescent="0.35">
      <c r="A199" s="3">
        <f t="shared" si="7"/>
        <v>192</v>
      </c>
      <c r="B199" t="s">
        <v>280</v>
      </c>
      <c r="C199" t="s">
        <v>970</v>
      </c>
      <c r="D199" t="s">
        <v>1926</v>
      </c>
      <c r="E199" s="22">
        <v>2.2999999999999998</v>
      </c>
      <c r="F199" s="24">
        <v>0</v>
      </c>
      <c r="G199" s="5">
        <f t="shared" si="6"/>
        <v>0</v>
      </c>
    </row>
    <row r="200" spans="1:7" ht="14.25" customHeight="1" x14ac:dyDescent="0.35">
      <c r="A200" s="3">
        <f t="shared" si="7"/>
        <v>193</v>
      </c>
      <c r="B200" t="s">
        <v>281</v>
      </c>
      <c r="C200" t="s">
        <v>982</v>
      </c>
      <c r="D200" t="s">
        <v>1926</v>
      </c>
      <c r="E200" s="22">
        <v>2.2999999999999998</v>
      </c>
      <c r="F200" s="24">
        <v>0</v>
      </c>
      <c r="G200" s="5">
        <f t="shared" ref="G200:G233" si="8">INT(F200/(E200/100))</f>
        <v>0</v>
      </c>
    </row>
    <row r="201" spans="1:7" ht="14.25" customHeight="1" x14ac:dyDescent="0.35">
      <c r="A201" s="3">
        <f t="shared" si="7"/>
        <v>194</v>
      </c>
      <c r="B201" t="s">
        <v>282</v>
      </c>
      <c r="C201" t="s">
        <v>974</v>
      </c>
      <c r="D201" t="s">
        <v>1926</v>
      </c>
      <c r="E201" s="22">
        <v>2.2999999999999998</v>
      </c>
      <c r="F201" s="24">
        <v>0</v>
      </c>
      <c r="G201" s="5">
        <f t="shared" si="8"/>
        <v>0</v>
      </c>
    </row>
    <row r="202" spans="1:7" ht="14.25" customHeight="1" x14ac:dyDescent="0.35">
      <c r="A202" s="3">
        <f t="shared" si="7"/>
        <v>195</v>
      </c>
      <c r="B202" t="s">
        <v>283</v>
      </c>
      <c r="C202" t="s">
        <v>1028</v>
      </c>
      <c r="D202" t="s">
        <v>1926</v>
      </c>
      <c r="E202" s="22">
        <v>2.2999999999999998</v>
      </c>
      <c r="F202" s="24">
        <v>0</v>
      </c>
      <c r="G202" s="5">
        <f t="shared" si="8"/>
        <v>0</v>
      </c>
    </row>
    <row r="203" spans="1:7" ht="14.25" customHeight="1" x14ac:dyDescent="0.35">
      <c r="A203" s="3">
        <f t="shared" si="7"/>
        <v>196</v>
      </c>
      <c r="B203" t="s">
        <v>284</v>
      </c>
      <c r="C203" t="s">
        <v>1092</v>
      </c>
      <c r="D203" t="s">
        <v>1926</v>
      </c>
      <c r="E203" s="22">
        <v>2.2999999999999998</v>
      </c>
      <c r="F203" s="24">
        <v>0</v>
      </c>
      <c r="G203" s="5">
        <f t="shared" si="8"/>
        <v>0</v>
      </c>
    </row>
    <row r="204" spans="1:7" ht="14.25" customHeight="1" x14ac:dyDescent="0.35">
      <c r="A204" s="3">
        <f t="shared" si="7"/>
        <v>197</v>
      </c>
      <c r="B204" t="s">
        <v>285</v>
      </c>
      <c r="C204" t="s">
        <v>1077</v>
      </c>
      <c r="D204" t="s">
        <v>1926</v>
      </c>
      <c r="E204" s="22">
        <v>2.2999999999999998</v>
      </c>
      <c r="F204" s="24">
        <v>0</v>
      </c>
      <c r="G204" s="5">
        <f t="shared" si="8"/>
        <v>0</v>
      </c>
    </row>
    <row r="205" spans="1:7" ht="14.25" customHeight="1" x14ac:dyDescent="0.35">
      <c r="A205" s="3">
        <f t="shared" si="7"/>
        <v>198</v>
      </c>
      <c r="B205" t="s">
        <v>286</v>
      </c>
      <c r="C205" t="s">
        <v>1202</v>
      </c>
      <c r="D205" t="s">
        <v>1926</v>
      </c>
      <c r="E205" s="22">
        <v>2.2999999999999998</v>
      </c>
      <c r="F205" s="24">
        <v>0</v>
      </c>
      <c r="G205" s="5">
        <f t="shared" si="8"/>
        <v>0</v>
      </c>
    </row>
    <row r="206" spans="1:7" ht="14.25" customHeight="1" x14ac:dyDescent="0.35">
      <c r="A206" s="3">
        <f t="shared" si="7"/>
        <v>199</v>
      </c>
      <c r="B206" t="s">
        <v>287</v>
      </c>
      <c r="C206" t="s">
        <v>1036</v>
      </c>
      <c r="D206" t="s">
        <v>1926</v>
      </c>
      <c r="E206" s="22">
        <v>2.2999999999999998</v>
      </c>
      <c r="F206" s="24">
        <v>0</v>
      </c>
      <c r="G206" s="5">
        <f t="shared" si="8"/>
        <v>0</v>
      </c>
    </row>
    <row r="207" spans="1:7" ht="14.25" customHeight="1" x14ac:dyDescent="0.35">
      <c r="A207" s="3">
        <f t="shared" si="7"/>
        <v>200</v>
      </c>
      <c r="B207" t="s">
        <v>288</v>
      </c>
      <c r="C207" t="s">
        <v>999</v>
      </c>
      <c r="D207" t="s">
        <v>1926</v>
      </c>
      <c r="E207" s="22">
        <v>2.2999999999999998</v>
      </c>
      <c r="F207" s="24">
        <v>0</v>
      </c>
      <c r="G207" s="5">
        <f t="shared" si="8"/>
        <v>0</v>
      </c>
    </row>
    <row r="208" spans="1:7" ht="14.25" customHeight="1" x14ac:dyDescent="0.35">
      <c r="A208" s="3">
        <f t="shared" si="7"/>
        <v>201</v>
      </c>
      <c r="B208" t="s">
        <v>289</v>
      </c>
      <c r="C208" t="s">
        <v>1783</v>
      </c>
      <c r="D208" t="s">
        <v>1926</v>
      </c>
      <c r="E208" s="22">
        <v>2.2999999999999998</v>
      </c>
      <c r="F208" s="24">
        <v>0</v>
      </c>
      <c r="G208" s="5">
        <f t="shared" si="8"/>
        <v>0</v>
      </c>
    </row>
    <row r="209" spans="1:7" ht="14.25" customHeight="1" x14ac:dyDescent="0.35">
      <c r="A209" s="3">
        <f t="shared" si="7"/>
        <v>202</v>
      </c>
      <c r="B209" t="s">
        <v>290</v>
      </c>
      <c r="C209" t="s">
        <v>1209</v>
      </c>
      <c r="D209" t="s">
        <v>1926</v>
      </c>
      <c r="E209" s="22">
        <v>2.2999999999999998</v>
      </c>
      <c r="F209" s="24">
        <v>0</v>
      </c>
      <c r="G209" s="5">
        <f t="shared" si="8"/>
        <v>0</v>
      </c>
    </row>
    <row r="210" spans="1:7" ht="14.25" customHeight="1" x14ac:dyDescent="0.35">
      <c r="A210" s="3">
        <f t="shared" si="7"/>
        <v>203</v>
      </c>
      <c r="B210" t="s">
        <v>296</v>
      </c>
      <c r="C210" t="s">
        <v>1020</v>
      </c>
      <c r="D210" t="s">
        <v>1927</v>
      </c>
      <c r="E210" s="22">
        <v>1.05</v>
      </c>
      <c r="F210" s="24">
        <v>0</v>
      </c>
      <c r="G210" s="5">
        <f t="shared" si="8"/>
        <v>0</v>
      </c>
    </row>
    <row r="211" spans="1:7" ht="14.25" customHeight="1" x14ac:dyDescent="0.35">
      <c r="A211" s="3">
        <f t="shared" si="7"/>
        <v>204</v>
      </c>
      <c r="B211" t="s">
        <v>297</v>
      </c>
      <c r="C211" t="s">
        <v>1132</v>
      </c>
      <c r="D211" t="s">
        <v>1927</v>
      </c>
      <c r="E211" s="22">
        <v>1.05</v>
      </c>
      <c r="F211" s="24">
        <v>0</v>
      </c>
      <c r="G211" s="5">
        <f t="shared" si="8"/>
        <v>0</v>
      </c>
    </row>
    <row r="212" spans="1:7" ht="14.25" customHeight="1" x14ac:dyDescent="0.35">
      <c r="A212" s="3">
        <f t="shared" si="7"/>
        <v>205</v>
      </c>
      <c r="B212" t="s">
        <v>301</v>
      </c>
      <c r="C212" t="s">
        <v>1126</v>
      </c>
      <c r="D212" t="s">
        <v>1927</v>
      </c>
      <c r="E212" s="22">
        <v>1.05</v>
      </c>
      <c r="F212" s="24">
        <v>0</v>
      </c>
      <c r="G212" s="5">
        <f t="shared" si="8"/>
        <v>0</v>
      </c>
    </row>
    <row r="213" spans="1:7" ht="14.25" customHeight="1" x14ac:dyDescent="0.35">
      <c r="A213" s="3">
        <f t="shared" si="7"/>
        <v>206</v>
      </c>
      <c r="B213" t="s">
        <v>305</v>
      </c>
      <c r="C213" t="s">
        <v>997</v>
      </c>
      <c r="D213" t="s">
        <v>1927</v>
      </c>
      <c r="E213" s="22">
        <v>1.05</v>
      </c>
      <c r="F213" s="24">
        <v>0</v>
      </c>
      <c r="G213" s="5">
        <f t="shared" si="8"/>
        <v>0</v>
      </c>
    </row>
    <row r="214" spans="1:7" ht="14.25" customHeight="1" x14ac:dyDescent="0.35">
      <c r="A214" s="3">
        <f t="shared" si="7"/>
        <v>207</v>
      </c>
      <c r="B214" t="s">
        <v>306</v>
      </c>
      <c r="C214" t="s">
        <v>1017</v>
      </c>
      <c r="D214" t="s">
        <v>1927</v>
      </c>
      <c r="E214" s="22">
        <v>1.05</v>
      </c>
      <c r="F214" s="24">
        <v>0</v>
      </c>
      <c r="G214" s="5">
        <f t="shared" si="8"/>
        <v>0</v>
      </c>
    </row>
    <row r="215" spans="1:7" ht="14.25" customHeight="1" x14ac:dyDescent="0.35">
      <c r="A215" s="3">
        <f t="shared" si="7"/>
        <v>208</v>
      </c>
      <c r="B215" t="s">
        <v>307</v>
      </c>
      <c r="C215" t="s">
        <v>1038</v>
      </c>
      <c r="D215" t="s">
        <v>1927</v>
      </c>
      <c r="E215" s="22">
        <v>1.05</v>
      </c>
      <c r="F215" s="24">
        <v>0</v>
      </c>
      <c r="G215" s="5">
        <f t="shared" si="8"/>
        <v>0</v>
      </c>
    </row>
    <row r="216" spans="1:7" ht="14.25" customHeight="1" x14ac:dyDescent="0.35">
      <c r="A216" s="3">
        <f t="shared" si="7"/>
        <v>209</v>
      </c>
      <c r="B216" t="s">
        <v>309</v>
      </c>
      <c r="C216" t="s">
        <v>1045</v>
      </c>
      <c r="D216" t="s">
        <v>1927</v>
      </c>
      <c r="E216" s="22">
        <v>1.05</v>
      </c>
      <c r="F216" s="24">
        <v>0</v>
      </c>
      <c r="G216" s="5">
        <f t="shared" si="8"/>
        <v>0</v>
      </c>
    </row>
    <row r="217" spans="1:7" ht="14.25" customHeight="1" x14ac:dyDescent="0.35">
      <c r="A217" s="3">
        <f t="shared" si="7"/>
        <v>210</v>
      </c>
      <c r="B217" t="s">
        <v>311</v>
      </c>
      <c r="C217" t="s">
        <v>1084</v>
      </c>
      <c r="D217" t="s">
        <v>1927</v>
      </c>
      <c r="E217" s="22">
        <v>1.05</v>
      </c>
      <c r="F217" s="24">
        <v>0</v>
      </c>
      <c r="G217" s="5">
        <f t="shared" si="8"/>
        <v>0</v>
      </c>
    </row>
    <row r="218" spans="1:7" ht="14.25" customHeight="1" x14ac:dyDescent="0.35">
      <c r="A218" s="3">
        <f t="shared" si="7"/>
        <v>211</v>
      </c>
      <c r="B218" t="s">
        <v>312</v>
      </c>
      <c r="C218" t="s">
        <v>1056</v>
      </c>
      <c r="D218" t="s">
        <v>1927</v>
      </c>
      <c r="E218" s="22">
        <v>1.05</v>
      </c>
      <c r="F218" s="24">
        <v>0</v>
      </c>
      <c r="G218" s="5">
        <f t="shared" si="8"/>
        <v>0</v>
      </c>
    </row>
    <row r="219" spans="1:7" ht="14.25" customHeight="1" x14ac:dyDescent="0.35">
      <c r="A219" s="3">
        <f t="shared" si="7"/>
        <v>212</v>
      </c>
      <c r="B219" t="s">
        <v>313</v>
      </c>
      <c r="C219" t="s">
        <v>1051</v>
      </c>
      <c r="D219" t="s">
        <v>1927</v>
      </c>
      <c r="E219" s="22">
        <v>1.05</v>
      </c>
      <c r="F219" s="24">
        <v>0</v>
      </c>
      <c r="G219" s="5">
        <f t="shared" si="8"/>
        <v>0</v>
      </c>
    </row>
    <row r="220" spans="1:7" ht="14.25" customHeight="1" x14ac:dyDescent="0.35">
      <c r="A220" s="3">
        <f t="shared" si="7"/>
        <v>213</v>
      </c>
      <c r="B220" t="s">
        <v>314</v>
      </c>
      <c r="C220" t="s">
        <v>1019</v>
      </c>
      <c r="D220" t="s">
        <v>1927</v>
      </c>
      <c r="E220" s="22">
        <v>1.05</v>
      </c>
      <c r="F220" s="24">
        <v>0</v>
      </c>
      <c r="G220" s="5">
        <f t="shared" si="8"/>
        <v>0</v>
      </c>
    </row>
    <row r="221" spans="1:7" ht="14.25" customHeight="1" x14ac:dyDescent="0.35">
      <c r="A221" s="3">
        <f t="shared" si="7"/>
        <v>214</v>
      </c>
      <c r="B221" t="s">
        <v>315</v>
      </c>
      <c r="C221" t="s">
        <v>985</v>
      </c>
      <c r="D221" t="s">
        <v>1927</v>
      </c>
      <c r="E221" s="22">
        <v>1.05</v>
      </c>
      <c r="F221" s="24">
        <v>0</v>
      </c>
      <c r="G221" s="5">
        <f t="shared" si="8"/>
        <v>0</v>
      </c>
    </row>
    <row r="222" spans="1:7" ht="14.25" customHeight="1" x14ac:dyDescent="0.35">
      <c r="A222" s="3">
        <f t="shared" si="7"/>
        <v>215</v>
      </c>
      <c r="B222" t="s">
        <v>316</v>
      </c>
      <c r="C222" t="s">
        <v>1004</v>
      </c>
      <c r="D222" t="s">
        <v>1927</v>
      </c>
      <c r="E222" s="22">
        <v>1.05</v>
      </c>
      <c r="F222" s="24">
        <v>0</v>
      </c>
      <c r="G222" s="5">
        <f t="shared" si="8"/>
        <v>0</v>
      </c>
    </row>
    <row r="223" spans="1:7" ht="14.25" customHeight="1" x14ac:dyDescent="0.35">
      <c r="A223" s="3">
        <f t="shared" si="7"/>
        <v>216</v>
      </c>
      <c r="B223" t="s">
        <v>318</v>
      </c>
      <c r="C223" t="s">
        <v>1797</v>
      </c>
      <c r="D223" t="s">
        <v>1925</v>
      </c>
      <c r="E223" s="22">
        <v>3</v>
      </c>
      <c r="F223" s="24">
        <v>0</v>
      </c>
      <c r="G223" s="5">
        <f t="shared" si="8"/>
        <v>0</v>
      </c>
    </row>
    <row r="224" spans="1:7" ht="14.25" customHeight="1" x14ac:dyDescent="0.35">
      <c r="A224" s="3">
        <f>A223+1</f>
        <v>217</v>
      </c>
      <c r="B224" t="s">
        <v>320</v>
      </c>
      <c r="C224" t="s">
        <v>1711</v>
      </c>
      <c r="D224" t="s">
        <v>1925</v>
      </c>
      <c r="E224" s="22">
        <v>3</v>
      </c>
      <c r="F224" s="24">
        <v>0</v>
      </c>
      <c r="G224" s="5">
        <f t="shared" si="8"/>
        <v>0</v>
      </c>
    </row>
    <row r="225" spans="1:9" ht="14.25" customHeight="1" x14ac:dyDescent="0.35">
      <c r="A225" s="3">
        <f t="shared" si="7"/>
        <v>218</v>
      </c>
      <c r="B225" t="s">
        <v>321</v>
      </c>
      <c r="C225" t="s">
        <v>1214</v>
      </c>
      <c r="D225" t="s">
        <v>1925</v>
      </c>
      <c r="E225" s="22">
        <v>3</v>
      </c>
      <c r="F225" s="24">
        <v>0</v>
      </c>
      <c r="G225" s="5">
        <f t="shared" si="8"/>
        <v>0</v>
      </c>
    </row>
    <row r="226" spans="1:9" ht="14.25" customHeight="1" x14ac:dyDescent="0.35">
      <c r="A226" s="3">
        <f t="shared" si="7"/>
        <v>219</v>
      </c>
      <c r="B226" t="s">
        <v>322</v>
      </c>
      <c r="C226" t="s">
        <v>1583</v>
      </c>
      <c r="D226" t="s">
        <v>1925</v>
      </c>
      <c r="E226" s="22">
        <v>3</v>
      </c>
      <c r="F226" s="24">
        <v>0</v>
      </c>
      <c r="G226" s="5">
        <f t="shared" si="8"/>
        <v>0</v>
      </c>
    </row>
    <row r="227" spans="1:9" ht="14.25" customHeight="1" x14ac:dyDescent="0.35">
      <c r="A227" s="3">
        <f t="shared" si="7"/>
        <v>220</v>
      </c>
      <c r="B227" t="s">
        <v>323</v>
      </c>
      <c r="C227" t="s">
        <v>1657</v>
      </c>
      <c r="D227" t="s">
        <v>1925</v>
      </c>
      <c r="E227" s="22">
        <v>3</v>
      </c>
      <c r="F227" s="24">
        <v>0</v>
      </c>
      <c r="G227" s="5">
        <f t="shared" si="8"/>
        <v>0</v>
      </c>
    </row>
    <row r="228" spans="1:9" ht="14.25" customHeight="1" x14ac:dyDescent="0.35">
      <c r="A228" s="3">
        <f>A227+1</f>
        <v>221</v>
      </c>
      <c r="B228" t="s">
        <v>324</v>
      </c>
      <c r="C228" t="s">
        <v>1544</v>
      </c>
      <c r="D228" t="s">
        <v>1925</v>
      </c>
      <c r="E228" s="22">
        <v>3</v>
      </c>
      <c r="F228" s="24">
        <v>0</v>
      </c>
      <c r="G228" s="5">
        <f t="shared" si="8"/>
        <v>0</v>
      </c>
    </row>
    <row r="229" spans="1:9" ht="14.25" customHeight="1" x14ac:dyDescent="0.35">
      <c r="A229" s="3">
        <f t="shared" si="7"/>
        <v>222</v>
      </c>
      <c r="B229" t="s">
        <v>325</v>
      </c>
      <c r="C229" t="s">
        <v>1555</v>
      </c>
      <c r="D229" t="s">
        <v>1925</v>
      </c>
      <c r="E229" s="22">
        <v>3</v>
      </c>
      <c r="F229" s="24">
        <v>64667.17</v>
      </c>
      <c r="G229" s="30">
        <f t="shared" si="8"/>
        <v>2155572</v>
      </c>
      <c r="I229" s="39"/>
    </row>
    <row r="230" spans="1:9" ht="14.25" customHeight="1" x14ac:dyDescent="0.35">
      <c r="A230" s="3">
        <f>A229+1</f>
        <v>223</v>
      </c>
      <c r="B230" t="s">
        <v>326</v>
      </c>
      <c r="C230" t="s">
        <v>1602</v>
      </c>
      <c r="D230" t="s">
        <v>1925</v>
      </c>
      <c r="E230" s="22">
        <v>3</v>
      </c>
      <c r="F230" s="24">
        <v>22602.5</v>
      </c>
      <c r="G230" s="30">
        <f>TRUNC(F230/(E230/100))</f>
        <v>753416</v>
      </c>
    </row>
    <row r="231" spans="1:9" ht="14.25" customHeight="1" x14ac:dyDescent="0.35">
      <c r="A231" s="3">
        <f t="shared" si="7"/>
        <v>224</v>
      </c>
      <c r="B231" t="s">
        <v>327</v>
      </c>
      <c r="C231" t="s">
        <v>1543</v>
      </c>
      <c r="D231" t="s">
        <v>1925</v>
      </c>
      <c r="E231" s="22">
        <v>3</v>
      </c>
      <c r="F231" s="24">
        <v>0</v>
      </c>
      <c r="G231" s="30">
        <f t="shared" si="8"/>
        <v>0</v>
      </c>
    </row>
    <row r="232" spans="1:9" ht="14.25" customHeight="1" x14ac:dyDescent="0.35">
      <c r="A232" s="3">
        <f t="shared" si="7"/>
        <v>225</v>
      </c>
      <c r="B232" t="s">
        <v>328</v>
      </c>
      <c r="C232" t="s">
        <v>1566</v>
      </c>
      <c r="D232" t="s">
        <v>1925</v>
      </c>
      <c r="E232" s="22">
        <v>3</v>
      </c>
      <c r="F232" s="24">
        <v>0</v>
      </c>
      <c r="G232" s="30">
        <f t="shared" si="8"/>
        <v>0</v>
      </c>
    </row>
    <row r="233" spans="1:9" ht="14.25" customHeight="1" x14ac:dyDescent="0.35">
      <c r="A233" s="3">
        <f t="shared" si="7"/>
        <v>226</v>
      </c>
      <c r="B233" t="s">
        <v>329</v>
      </c>
      <c r="C233" t="s">
        <v>1682</v>
      </c>
      <c r="D233" t="s">
        <v>1925</v>
      </c>
      <c r="E233" s="22">
        <v>3</v>
      </c>
      <c r="F233" s="24">
        <v>0</v>
      </c>
      <c r="G233" s="30">
        <f t="shared" si="8"/>
        <v>0</v>
      </c>
    </row>
    <row r="234" spans="1:9" ht="14.25" customHeight="1" x14ac:dyDescent="0.35">
      <c r="A234" s="3">
        <f t="shared" si="7"/>
        <v>227</v>
      </c>
      <c r="B234" t="s">
        <v>330</v>
      </c>
      <c r="C234" t="s">
        <v>1556</v>
      </c>
      <c r="D234" t="s">
        <v>1925</v>
      </c>
      <c r="E234" s="22">
        <v>3</v>
      </c>
      <c r="F234" s="24">
        <v>490951.17</v>
      </c>
      <c r="G234" s="30">
        <f t="shared" ref="G234:G291" si="9">TRUNC(F234/(E234/100))</f>
        <v>16365039</v>
      </c>
    </row>
    <row r="235" spans="1:9" ht="14.25" customHeight="1" x14ac:dyDescent="0.35">
      <c r="A235" s="3">
        <f t="shared" si="7"/>
        <v>228</v>
      </c>
      <c r="B235" t="s">
        <v>331</v>
      </c>
      <c r="C235" t="s">
        <v>1672</v>
      </c>
      <c r="D235" t="s">
        <v>1925</v>
      </c>
      <c r="E235" s="22">
        <v>3</v>
      </c>
      <c r="F235" s="24">
        <v>0</v>
      </c>
      <c r="G235" s="30">
        <f t="shared" si="9"/>
        <v>0</v>
      </c>
    </row>
    <row r="236" spans="1:9" ht="14.25" customHeight="1" x14ac:dyDescent="0.35">
      <c r="A236" s="3">
        <f t="shared" si="7"/>
        <v>229</v>
      </c>
      <c r="B236" t="s">
        <v>332</v>
      </c>
      <c r="C236" t="s">
        <v>1673</v>
      </c>
      <c r="D236" t="s">
        <v>1925</v>
      </c>
      <c r="E236" s="22">
        <v>3</v>
      </c>
      <c r="F236" s="24">
        <v>0</v>
      </c>
      <c r="G236" s="30">
        <f t="shared" si="9"/>
        <v>0</v>
      </c>
    </row>
    <row r="237" spans="1:9" ht="14.25" customHeight="1" x14ac:dyDescent="0.35">
      <c r="A237" s="3">
        <f t="shared" si="7"/>
        <v>230</v>
      </c>
      <c r="B237" t="s">
        <v>333</v>
      </c>
      <c r="C237" t="s">
        <v>1651</v>
      </c>
      <c r="D237" t="s">
        <v>1925</v>
      </c>
      <c r="E237" s="22">
        <v>3</v>
      </c>
      <c r="F237" s="24">
        <v>0</v>
      </c>
      <c r="G237" s="30">
        <f t="shared" si="9"/>
        <v>0</v>
      </c>
    </row>
    <row r="238" spans="1:9" ht="14.25" customHeight="1" x14ac:dyDescent="0.35">
      <c r="A238" s="3">
        <f>A237+1</f>
        <v>231</v>
      </c>
      <c r="B238" t="s">
        <v>334</v>
      </c>
      <c r="C238" t="s">
        <v>1322</v>
      </c>
      <c r="D238" t="s">
        <v>1925</v>
      </c>
      <c r="E238" s="22">
        <v>3</v>
      </c>
      <c r="F238" s="24">
        <v>0</v>
      </c>
      <c r="G238" s="30">
        <f t="shared" si="9"/>
        <v>0</v>
      </c>
    </row>
    <row r="239" spans="1:9" ht="14.25" customHeight="1" x14ac:dyDescent="0.35">
      <c r="A239" s="3">
        <f t="shared" si="7"/>
        <v>232</v>
      </c>
      <c r="B239" t="s">
        <v>335</v>
      </c>
      <c r="C239" t="s">
        <v>1527</v>
      </c>
      <c r="D239" t="s">
        <v>1925</v>
      </c>
      <c r="E239" s="22">
        <v>3</v>
      </c>
      <c r="F239" s="24">
        <v>0</v>
      </c>
      <c r="G239" s="30">
        <f t="shared" si="9"/>
        <v>0</v>
      </c>
    </row>
    <row r="240" spans="1:9" ht="14.25" customHeight="1" x14ac:dyDescent="0.35">
      <c r="A240" s="3">
        <f>A239+1</f>
        <v>233</v>
      </c>
      <c r="B240" t="s">
        <v>336</v>
      </c>
      <c r="C240" t="s">
        <v>1480</v>
      </c>
      <c r="D240" t="s">
        <v>1925</v>
      </c>
      <c r="E240" s="22">
        <v>3</v>
      </c>
      <c r="F240" s="24">
        <v>0</v>
      </c>
      <c r="G240" s="30">
        <f t="shared" si="9"/>
        <v>0</v>
      </c>
    </row>
    <row r="241" spans="1:7" ht="14.25" customHeight="1" x14ac:dyDescent="0.35">
      <c r="A241" s="3">
        <f t="shared" si="7"/>
        <v>234</v>
      </c>
      <c r="B241" t="s">
        <v>337</v>
      </c>
      <c r="C241" t="s">
        <v>1313</v>
      </c>
      <c r="D241" t="s">
        <v>1925</v>
      </c>
      <c r="E241" s="22">
        <v>3</v>
      </c>
      <c r="F241" s="24">
        <v>0</v>
      </c>
      <c r="G241" s="30">
        <f t="shared" si="9"/>
        <v>0</v>
      </c>
    </row>
    <row r="242" spans="1:7" ht="14.25" customHeight="1" x14ac:dyDescent="0.35">
      <c r="A242" s="3">
        <f t="shared" si="7"/>
        <v>235</v>
      </c>
      <c r="B242" t="s">
        <v>339</v>
      </c>
      <c r="C242" t="s">
        <v>1297</v>
      </c>
      <c r="D242" t="s">
        <v>1925</v>
      </c>
      <c r="E242" s="22">
        <v>3</v>
      </c>
      <c r="F242" s="24">
        <v>0</v>
      </c>
      <c r="G242" s="30">
        <f t="shared" si="9"/>
        <v>0</v>
      </c>
    </row>
    <row r="243" spans="1:7" ht="14.25" customHeight="1" x14ac:dyDescent="0.35">
      <c r="A243" s="3">
        <f>A242+1</f>
        <v>236</v>
      </c>
      <c r="B243" t="s">
        <v>340</v>
      </c>
      <c r="C243" t="s">
        <v>1459</v>
      </c>
      <c r="D243" t="s">
        <v>1926</v>
      </c>
      <c r="E243" s="22">
        <v>2.2999999999999998</v>
      </c>
      <c r="F243" s="24">
        <v>0</v>
      </c>
      <c r="G243" s="30">
        <f t="shared" si="9"/>
        <v>0</v>
      </c>
    </row>
    <row r="244" spans="1:7" ht="14.25" customHeight="1" x14ac:dyDescent="0.35">
      <c r="A244" s="3">
        <f t="shared" si="7"/>
        <v>237</v>
      </c>
      <c r="B244" t="s">
        <v>341</v>
      </c>
      <c r="C244" t="s">
        <v>1571</v>
      </c>
      <c r="D244" t="s">
        <v>1926</v>
      </c>
      <c r="E244" s="22">
        <v>2.2999999999999998</v>
      </c>
      <c r="F244" s="24">
        <v>0</v>
      </c>
      <c r="G244" s="30">
        <f t="shared" si="9"/>
        <v>0</v>
      </c>
    </row>
    <row r="245" spans="1:7" ht="14.25" customHeight="1" x14ac:dyDescent="0.35">
      <c r="A245" s="3">
        <f t="shared" si="7"/>
        <v>238</v>
      </c>
      <c r="B245" t="s">
        <v>342</v>
      </c>
      <c r="C245" t="s">
        <v>1454</v>
      </c>
      <c r="D245" t="s">
        <v>1926</v>
      </c>
      <c r="E245" s="22">
        <v>2.2999999999999998</v>
      </c>
      <c r="F245" s="24">
        <v>0</v>
      </c>
      <c r="G245" s="30">
        <f t="shared" si="9"/>
        <v>0</v>
      </c>
    </row>
    <row r="246" spans="1:7" ht="14.25" customHeight="1" x14ac:dyDescent="0.35">
      <c r="A246" s="3">
        <f t="shared" si="7"/>
        <v>239</v>
      </c>
      <c r="B246" t="s">
        <v>343</v>
      </c>
      <c r="C246" t="s">
        <v>1371</v>
      </c>
      <c r="D246" t="s">
        <v>1926</v>
      </c>
      <c r="E246" s="22">
        <v>2.2999999999999998</v>
      </c>
      <c r="F246" s="24">
        <v>0</v>
      </c>
      <c r="G246" s="30">
        <f t="shared" si="9"/>
        <v>0</v>
      </c>
    </row>
    <row r="247" spans="1:7" ht="14.25" customHeight="1" x14ac:dyDescent="0.35">
      <c r="A247" s="3">
        <f t="shared" ref="A247:A304" si="10">A246+1</f>
        <v>240</v>
      </c>
      <c r="B247" t="s">
        <v>344</v>
      </c>
      <c r="C247" t="s">
        <v>1565</v>
      </c>
      <c r="D247" t="s">
        <v>1926</v>
      </c>
      <c r="E247" s="22">
        <v>2.2999999999999998</v>
      </c>
      <c r="F247" s="24">
        <v>0</v>
      </c>
      <c r="G247" s="30">
        <f t="shared" si="9"/>
        <v>0</v>
      </c>
    </row>
    <row r="248" spans="1:7" ht="14.25" customHeight="1" x14ac:dyDescent="0.35">
      <c r="A248" s="3">
        <f t="shared" si="10"/>
        <v>241</v>
      </c>
      <c r="B248" t="s">
        <v>345</v>
      </c>
      <c r="C248" t="s">
        <v>1738</v>
      </c>
      <c r="D248" t="s">
        <v>1926</v>
      </c>
      <c r="E248" s="22">
        <v>2.2999999999999998</v>
      </c>
      <c r="F248" s="24">
        <v>0</v>
      </c>
      <c r="G248" s="30">
        <f t="shared" si="9"/>
        <v>0</v>
      </c>
    </row>
    <row r="249" spans="1:7" ht="14.25" customHeight="1" x14ac:dyDescent="0.35">
      <c r="A249" s="3">
        <f t="shared" si="10"/>
        <v>242</v>
      </c>
      <c r="B249" t="s">
        <v>346</v>
      </c>
      <c r="C249" t="s">
        <v>1663</v>
      </c>
      <c r="D249" t="s">
        <v>1926</v>
      </c>
      <c r="E249" s="22">
        <v>2.2999999999999998</v>
      </c>
      <c r="F249" s="24">
        <v>0</v>
      </c>
      <c r="G249" s="30">
        <f t="shared" si="9"/>
        <v>0</v>
      </c>
    </row>
    <row r="250" spans="1:7" ht="14.25" customHeight="1" x14ac:dyDescent="0.35">
      <c r="A250" s="3">
        <f t="shared" si="10"/>
        <v>243</v>
      </c>
      <c r="B250" t="s">
        <v>347</v>
      </c>
      <c r="C250" t="s">
        <v>1713</v>
      </c>
      <c r="D250" t="s">
        <v>1926</v>
      </c>
      <c r="E250" s="22">
        <v>2.2999999999999998</v>
      </c>
      <c r="F250" s="24">
        <v>0</v>
      </c>
      <c r="G250" s="30">
        <f t="shared" si="9"/>
        <v>0</v>
      </c>
    </row>
    <row r="251" spans="1:7" ht="14.25" customHeight="1" x14ac:dyDescent="0.35">
      <c r="A251" s="3">
        <f t="shared" si="10"/>
        <v>244</v>
      </c>
      <c r="B251" t="s">
        <v>348</v>
      </c>
      <c r="C251" t="s">
        <v>1758</v>
      </c>
      <c r="D251" t="s">
        <v>1926</v>
      </c>
      <c r="E251" s="22">
        <v>2.2999999999999998</v>
      </c>
      <c r="F251" s="24">
        <v>0</v>
      </c>
      <c r="G251" s="30">
        <f t="shared" si="9"/>
        <v>0</v>
      </c>
    </row>
    <row r="252" spans="1:7" ht="14.25" customHeight="1" x14ac:dyDescent="0.35">
      <c r="A252" s="3">
        <f t="shared" si="10"/>
        <v>245</v>
      </c>
      <c r="B252" t="s">
        <v>349</v>
      </c>
      <c r="C252" t="s">
        <v>1686</v>
      </c>
      <c r="D252" t="s">
        <v>1926</v>
      </c>
      <c r="E252" s="22">
        <v>2.2999999999999998</v>
      </c>
      <c r="F252" s="24">
        <v>0</v>
      </c>
      <c r="G252" s="30">
        <f t="shared" si="9"/>
        <v>0</v>
      </c>
    </row>
    <row r="253" spans="1:7" ht="14.25" customHeight="1" x14ac:dyDescent="0.35">
      <c r="A253" s="3">
        <f t="shared" si="10"/>
        <v>246</v>
      </c>
      <c r="B253" t="s">
        <v>350</v>
      </c>
      <c r="C253" t="s">
        <v>1458</v>
      </c>
      <c r="D253" t="s">
        <v>1926</v>
      </c>
      <c r="E253" s="22">
        <v>2.2999999999999998</v>
      </c>
      <c r="F253" s="24">
        <v>0</v>
      </c>
      <c r="G253" s="30">
        <f t="shared" si="9"/>
        <v>0</v>
      </c>
    </row>
    <row r="254" spans="1:7" ht="14.25" customHeight="1" x14ac:dyDescent="0.35">
      <c r="A254" s="3">
        <f t="shared" si="10"/>
        <v>247</v>
      </c>
      <c r="B254" t="s">
        <v>351</v>
      </c>
      <c r="C254" t="s">
        <v>1640</v>
      </c>
      <c r="D254" t="s">
        <v>1926</v>
      </c>
      <c r="E254" s="22">
        <v>2.2999999999999998</v>
      </c>
      <c r="F254" s="24">
        <v>0</v>
      </c>
      <c r="G254" s="30">
        <f t="shared" si="9"/>
        <v>0</v>
      </c>
    </row>
    <row r="255" spans="1:7" ht="14.25" customHeight="1" x14ac:dyDescent="0.35">
      <c r="A255" s="3">
        <f t="shared" si="10"/>
        <v>248</v>
      </c>
      <c r="B255" t="s">
        <v>352</v>
      </c>
      <c r="C255" t="s">
        <v>1618</v>
      </c>
      <c r="D255" t="s">
        <v>1926</v>
      </c>
      <c r="E255" s="22">
        <v>2.2999999999999998</v>
      </c>
      <c r="F255" s="24">
        <v>0</v>
      </c>
      <c r="G255" s="30">
        <f t="shared" si="9"/>
        <v>0</v>
      </c>
    </row>
    <row r="256" spans="1:7" ht="14.25" customHeight="1" x14ac:dyDescent="0.35">
      <c r="A256" s="3">
        <f t="shared" si="10"/>
        <v>249</v>
      </c>
      <c r="B256" t="s">
        <v>353</v>
      </c>
      <c r="C256" t="s">
        <v>1576</v>
      </c>
      <c r="D256" t="s">
        <v>1926</v>
      </c>
      <c r="E256" s="22">
        <v>2.2999999999999998</v>
      </c>
      <c r="F256" s="24">
        <v>0</v>
      </c>
      <c r="G256" s="30">
        <f t="shared" si="9"/>
        <v>0</v>
      </c>
    </row>
    <row r="257" spans="1:7" ht="14.25" customHeight="1" x14ac:dyDescent="0.35">
      <c r="A257" s="3">
        <f t="shared" si="10"/>
        <v>250</v>
      </c>
      <c r="B257" t="s">
        <v>354</v>
      </c>
      <c r="C257" t="s">
        <v>1535</v>
      </c>
      <c r="D257" t="s">
        <v>1926</v>
      </c>
      <c r="E257" s="22">
        <v>2.2999999999999998</v>
      </c>
      <c r="F257" s="24">
        <v>0</v>
      </c>
      <c r="G257" s="30">
        <f t="shared" si="9"/>
        <v>0</v>
      </c>
    </row>
    <row r="258" spans="1:7" ht="14.25" customHeight="1" x14ac:dyDescent="0.35">
      <c r="A258" s="3">
        <f t="shared" si="10"/>
        <v>251</v>
      </c>
      <c r="B258" t="s">
        <v>355</v>
      </c>
      <c r="C258" t="s">
        <v>1601</v>
      </c>
      <c r="D258" t="s">
        <v>1926</v>
      </c>
      <c r="E258" s="22">
        <v>2.2999999999999998</v>
      </c>
      <c r="F258" s="24">
        <v>0</v>
      </c>
      <c r="G258" s="30">
        <f t="shared" si="9"/>
        <v>0</v>
      </c>
    </row>
    <row r="259" spans="1:7" ht="14.25" customHeight="1" x14ac:dyDescent="0.35">
      <c r="A259" s="3">
        <f t="shared" si="10"/>
        <v>252</v>
      </c>
      <c r="B259" t="s">
        <v>356</v>
      </c>
      <c r="C259" t="s">
        <v>1690</v>
      </c>
      <c r="D259" t="s">
        <v>1926</v>
      </c>
      <c r="E259" s="22">
        <v>2.2999999999999998</v>
      </c>
      <c r="F259" s="24">
        <v>0</v>
      </c>
      <c r="G259" s="30">
        <f t="shared" si="9"/>
        <v>0</v>
      </c>
    </row>
    <row r="260" spans="1:7" ht="14.25" customHeight="1" x14ac:dyDescent="0.35">
      <c r="A260" s="3">
        <f t="shared" si="10"/>
        <v>253</v>
      </c>
      <c r="B260" t="s">
        <v>357</v>
      </c>
      <c r="C260" t="s">
        <v>1312</v>
      </c>
      <c r="D260" t="s">
        <v>1926</v>
      </c>
      <c r="E260" s="22">
        <v>2.2999999999999998</v>
      </c>
      <c r="F260" s="24">
        <v>0</v>
      </c>
      <c r="G260" s="30">
        <f t="shared" si="9"/>
        <v>0</v>
      </c>
    </row>
    <row r="261" spans="1:7" ht="14.25" customHeight="1" x14ac:dyDescent="0.35">
      <c r="A261" s="3">
        <f t="shared" si="10"/>
        <v>254</v>
      </c>
      <c r="B261" t="s">
        <v>358</v>
      </c>
      <c r="C261" t="s">
        <v>1548</v>
      </c>
      <c r="D261" t="s">
        <v>1926</v>
      </c>
      <c r="E261" s="22">
        <v>2.2999999999999998</v>
      </c>
      <c r="F261" s="24">
        <v>0</v>
      </c>
      <c r="G261" s="30">
        <f t="shared" si="9"/>
        <v>0</v>
      </c>
    </row>
    <row r="262" spans="1:7" ht="14.25" customHeight="1" x14ac:dyDescent="0.35">
      <c r="A262" s="3">
        <f t="shared" si="10"/>
        <v>255</v>
      </c>
      <c r="B262" t="s">
        <v>359</v>
      </c>
      <c r="C262" t="s">
        <v>1479</v>
      </c>
      <c r="D262" t="s">
        <v>1926</v>
      </c>
      <c r="E262" s="22">
        <v>2.2999999999999998</v>
      </c>
      <c r="F262" s="24">
        <v>0</v>
      </c>
      <c r="G262" s="30">
        <f t="shared" si="9"/>
        <v>0</v>
      </c>
    </row>
    <row r="263" spans="1:7" ht="14.25" customHeight="1" x14ac:dyDescent="0.35">
      <c r="A263" s="3">
        <f t="shared" si="10"/>
        <v>256</v>
      </c>
      <c r="B263" t="s">
        <v>360</v>
      </c>
      <c r="C263" t="s">
        <v>1529</v>
      </c>
      <c r="D263" t="s">
        <v>1926</v>
      </c>
      <c r="E263" s="22">
        <v>2.2999999999999998</v>
      </c>
      <c r="F263" s="24">
        <v>0</v>
      </c>
      <c r="G263" s="30">
        <f t="shared" si="9"/>
        <v>0</v>
      </c>
    </row>
    <row r="264" spans="1:7" ht="14.25" customHeight="1" x14ac:dyDescent="0.35">
      <c r="A264" s="3">
        <f t="shared" si="10"/>
        <v>257</v>
      </c>
      <c r="B264" t="s">
        <v>361</v>
      </c>
      <c r="C264" t="s">
        <v>1509</v>
      </c>
      <c r="D264" t="s">
        <v>1926</v>
      </c>
      <c r="E264" s="22">
        <v>2.2999999999999998</v>
      </c>
      <c r="F264" s="24">
        <v>0</v>
      </c>
      <c r="G264" s="30">
        <f t="shared" si="9"/>
        <v>0</v>
      </c>
    </row>
    <row r="265" spans="1:7" ht="14.25" customHeight="1" x14ac:dyDescent="0.35">
      <c r="A265" s="3">
        <f t="shared" si="10"/>
        <v>258</v>
      </c>
      <c r="B265" t="s">
        <v>362</v>
      </c>
      <c r="C265" t="s">
        <v>1487</v>
      </c>
      <c r="D265" t="s">
        <v>1926</v>
      </c>
      <c r="E265" s="22">
        <v>2.2999999999999998</v>
      </c>
      <c r="F265" s="24">
        <v>0</v>
      </c>
      <c r="G265" s="30">
        <f t="shared" si="9"/>
        <v>0</v>
      </c>
    </row>
    <row r="266" spans="1:7" ht="14.25" customHeight="1" x14ac:dyDescent="0.35">
      <c r="A266" s="3">
        <f t="shared" si="10"/>
        <v>259</v>
      </c>
      <c r="B266" t="s">
        <v>363</v>
      </c>
      <c r="C266" t="s">
        <v>1683</v>
      </c>
      <c r="D266" t="s">
        <v>1926</v>
      </c>
      <c r="E266" s="22">
        <v>2.2999999999999998</v>
      </c>
      <c r="F266" s="24">
        <v>0</v>
      </c>
      <c r="G266" s="30">
        <f t="shared" si="9"/>
        <v>0</v>
      </c>
    </row>
    <row r="267" spans="1:7" ht="14.25" customHeight="1" x14ac:dyDescent="0.35">
      <c r="A267" s="3">
        <f t="shared" si="10"/>
        <v>260</v>
      </c>
      <c r="B267" t="s">
        <v>364</v>
      </c>
      <c r="C267" t="s">
        <v>1495</v>
      </c>
      <c r="D267" t="s">
        <v>1926</v>
      </c>
      <c r="E267" s="22">
        <v>2.2999999999999998</v>
      </c>
      <c r="F267" s="24">
        <v>0</v>
      </c>
      <c r="G267" s="30">
        <f t="shared" si="9"/>
        <v>0</v>
      </c>
    </row>
    <row r="268" spans="1:7" ht="14.25" customHeight="1" x14ac:dyDescent="0.35">
      <c r="A268" s="3">
        <f t="shared" si="10"/>
        <v>261</v>
      </c>
      <c r="B268" t="s">
        <v>365</v>
      </c>
      <c r="C268" t="s">
        <v>1300</v>
      </c>
      <c r="D268" t="s">
        <v>1927</v>
      </c>
      <c r="E268" s="22">
        <v>1.05</v>
      </c>
      <c r="F268" s="24">
        <v>0</v>
      </c>
      <c r="G268" s="30">
        <f t="shared" si="9"/>
        <v>0</v>
      </c>
    </row>
    <row r="269" spans="1:7" ht="14.25" customHeight="1" x14ac:dyDescent="0.35">
      <c r="A269" s="3">
        <f t="shared" si="10"/>
        <v>262</v>
      </c>
      <c r="B269" t="s">
        <v>366</v>
      </c>
      <c r="C269" t="s">
        <v>1626</v>
      </c>
      <c r="D269" t="s">
        <v>1927</v>
      </c>
      <c r="E269" s="22">
        <v>1.05</v>
      </c>
      <c r="F269" s="24">
        <v>0</v>
      </c>
      <c r="G269" s="30">
        <f t="shared" si="9"/>
        <v>0</v>
      </c>
    </row>
    <row r="270" spans="1:7" ht="14.25" customHeight="1" x14ac:dyDescent="0.35">
      <c r="A270" s="3">
        <f t="shared" si="10"/>
        <v>263</v>
      </c>
      <c r="B270" t="s">
        <v>367</v>
      </c>
      <c r="C270" t="s">
        <v>1609</v>
      </c>
      <c r="D270" t="s">
        <v>1927</v>
      </c>
      <c r="E270" s="22">
        <v>1.05</v>
      </c>
      <c r="F270" s="24">
        <v>0</v>
      </c>
      <c r="G270" s="30">
        <f t="shared" si="9"/>
        <v>0</v>
      </c>
    </row>
    <row r="271" spans="1:7" ht="14.25" customHeight="1" x14ac:dyDescent="0.35">
      <c r="A271" s="3">
        <f t="shared" si="10"/>
        <v>264</v>
      </c>
      <c r="B271" t="s">
        <v>368</v>
      </c>
      <c r="C271" t="s">
        <v>1536</v>
      </c>
      <c r="D271" t="s">
        <v>1926</v>
      </c>
      <c r="E271" s="22">
        <v>2.2999999999999998</v>
      </c>
      <c r="F271" s="24">
        <v>0</v>
      </c>
      <c r="G271" s="30">
        <f t="shared" si="9"/>
        <v>0</v>
      </c>
    </row>
    <row r="272" spans="1:7" ht="14.25" customHeight="1" x14ac:dyDescent="0.35">
      <c r="A272" s="3">
        <f t="shared" si="10"/>
        <v>265</v>
      </c>
      <c r="B272" t="s">
        <v>369</v>
      </c>
      <c r="C272" t="s">
        <v>1654</v>
      </c>
      <c r="D272" t="s">
        <v>1926</v>
      </c>
      <c r="E272" s="22">
        <v>2.2999999999999998</v>
      </c>
      <c r="F272" s="24">
        <v>0</v>
      </c>
      <c r="G272" s="30">
        <f t="shared" si="9"/>
        <v>0</v>
      </c>
    </row>
    <row r="273" spans="1:7" ht="14.25" customHeight="1" x14ac:dyDescent="0.35">
      <c r="A273" s="3">
        <f t="shared" si="10"/>
        <v>266</v>
      </c>
      <c r="B273" t="s">
        <v>370</v>
      </c>
      <c r="C273" t="s">
        <v>1604</v>
      </c>
      <c r="D273" t="s">
        <v>1927</v>
      </c>
      <c r="E273" s="22">
        <v>1.05</v>
      </c>
      <c r="F273" s="24">
        <v>0</v>
      </c>
      <c r="G273" s="30">
        <f t="shared" si="9"/>
        <v>0</v>
      </c>
    </row>
    <row r="274" spans="1:7" ht="14.25" customHeight="1" x14ac:dyDescent="0.35">
      <c r="A274" s="3">
        <f t="shared" si="10"/>
        <v>267</v>
      </c>
      <c r="B274" t="s">
        <v>371</v>
      </c>
      <c r="C274" t="s">
        <v>1552</v>
      </c>
      <c r="D274" t="s">
        <v>1927</v>
      </c>
      <c r="E274" s="22">
        <v>1.05</v>
      </c>
      <c r="F274" s="24">
        <v>0</v>
      </c>
      <c r="G274" s="30">
        <f t="shared" si="9"/>
        <v>0</v>
      </c>
    </row>
    <row r="275" spans="1:7" ht="14.25" customHeight="1" x14ac:dyDescent="0.35">
      <c r="A275" s="3">
        <f t="shared" si="10"/>
        <v>268</v>
      </c>
      <c r="B275" t="s">
        <v>372</v>
      </c>
      <c r="C275" t="s">
        <v>1456</v>
      </c>
      <c r="D275" t="s">
        <v>1927</v>
      </c>
      <c r="E275" s="22">
        <v>1.05</v>
      </c>
      <c r="F275" s="24">
        <v>0</v>
      </c>
      <c r="G275" s="30">
        <f t="shared" si="9"/>
        <v>0</v>
      </c>
    </row>
    <row r="276" spans="1:7" ht="14.25" customHeight="1" x14ac:dyDescent="0.35">
      <c r="A276" s="3">
        <f t="shared" si="10"/>
        <v>269</v>
      </c>
      <c r="B276" t="s">
        <v>373</v>
      </c>
      <c r="C276" t="s">
        <v>1606</v>
      </c>
      <c r="D276" t="s">
        <v>1927</v>
      </c>
      <c r="E276" s="22">
        <v>1.05</v>
      </c>
      <c r="F276" s="24">
        <v>0</v>
      </c>
      <c r="G276" s="30">
        <f t="shared" si="9"/>
        <v>0</v>
      </c>
    </row>
    <row r="277" spans="1:7" ht="14.25" customHeight="1" x14ac:dyDescent="0.35">
      <c r="A277" s="3">
        <f t="shared" si="10"/>
        <v>270</v>
      </c>
      <c r="B277" t="s">
        <v>374</v>
      </c>
      <c r="C277" t="s">
        <v>1616</v>
      </c>
      <c r="D277" t="s">
        <v>1926</v>
      </c>
      <c r="E277" s="22">
        <v>2.2999999999999998</v>
      </c>
      <c r="F277" s="24">
        <v>0</v>
      </c>
      <c r="G277" s="30">
        <f t="shared" si="9"/>
        <v>0</v>
      </c>
    </row>
    <row r="278" spans="1:7" ht="14.25" customHeight="1" x14ac:dyDescent="0.35">
      <c r="A278" s="3">
        <f t="shared" si="10"/>
        <v>271</v>
      </c>
      <c r="B278" t="s">
        <v>375</v>
      </c>
      <c r="C278" t="s">
        <v>1178</v>
      </c>
      <c r="D278" t="s">
        <v>1926</v>
      </c>
      <c r="E278" s="22">
        <v>2.2999999999999998</v>
      </c>
      <c r="F278" s="24">
        <v>0</v>
      </c>
      <c r="G278" s="30">
        <f t="shared" si="9"/>
        <v>0</v>
      </c>
    </row>
    <row r="279" spans="1:7" ht="14.25" customHeight="1" x14ac:dyDescent="0.35">
      <c r="A279" s="3">
        <f t="shared" si="10"/>
        <v>272</v>
      </c>
      <c r="B279" t="s">
        <v>376</v>
      </c>
      <c r="C279" t="s">
        <v>1592</v>
      </c>
      <c r="D279" t="s">
        <v>1925</v>
      </c>
      <c r="E279" s="22">
        <v>3</v>
      </c>
      <c r="F279" s="24">
        <v>0</v>
      </c>
      <c r="G279" s="30">
        <f t="shared" si="9"/>
        <v>0</v>
      </c>
    </row>
    <row r="280" spans="1:7" ht="14.25" customHeight="1" x14ac:dyDescent="0.35">
      <c r="A280" s="3">
        <f t="shared" si="10"/>
        <v>273</v>
      </c>
      <c r="B280" t="s">
        <v>377</v>
      </c>
      <c r="C280" t="s">
        <v>1418</v>
      </c>
      <c r="D280" t="s">
        <v>1925</v>
      </c>
      <c r="E280" s="22">
        <v>3</v>
      </c>
      <c r="F280" s="24">
        <v>0</v>
      </c>
      <c r="G280" s="30">
        <f t="shared" si="9"/>
        <v>0</v>
      </c>
    </row>
    <row r="281" spans="1:7" ht="14.25" customHeight="1" x14ac:dyDescent="0.35">
      <c r="A281" s="3">
        <f t="shared" si="10"/>
        <v>274</v>
      </c>
      <c r="B281" t="s">
        <v>378</v>
      </c>
      <c r="C281" t="s">
        <v>1343</v>
      </c>
      <c r="D281" t="s">
        <v>1925</v>
      </c>
      <c r="E281" s="22">
        <v>3</v>
      </c>
      <c r="F281" s="24">
        <v>0</v>
      </c>
      <c r="G281" s="30">
        <f t="shared" si="9"/>
        <v>0</v>
      </c>
    </row>
    <row r="282" spans="1:7" ht="14.25" customHeight="1" x14ac:dyDescent="0.35">
      <c r="A282" s="3">
        <f t="shared" si="10"/>
        <v>275</v>
      </c>
      <c r="B282" t="s">
        <v>379</v>
      </c>
      <c r="C282" t="s">
        <v>1450</v>
      </c>
      <c r="D282" t="s">
        <v>1925</v>
      </c>
      <c r="E282" s="22">
        <v>3</v>
      </c>
      <c r="F282" s="24">
        <v>0</v>
      </c>
      <c r="G282" s="30">
        <f t="shared" si="9"/>
        <v>0</v>
      </c>
    </row>
    <row r="283" spans="1:7" ht="14.25" customHeight="1" x14ac:dyDescent="0.35">
      <c r="A283" s="3">
        <f t="shared" si="10"/>
        <v>276</v>
      </c>
      <c r="B283" t="s">
        <v>380</v>
      </c>
      <c r="C283" t="s">
        <v>1475</v>
      </c>
      <c r="D283" t="s">
        <v>1925</v>
      </c>
      <c r="E283" s="22">
        <v>3</v>
      </c>
      <c r="F283" s="24">
        <v>0</v>
      </c>
      <c r="G283" s="30">
        <f t="shared" si="9"/>
        <v>0</v>
      </c>
    </row>
    <row r="284" spans="1:7" ht="14.25" customHeight="1" x14ac:dyDescent="0.35">
      <c r="A284" s="3">
        <f t="shared" si="10"/>
        <v>277</v>
      </c>
      <c r="B284" t="s">
        <v>381</v>
      </c>
      <c r="C284" t="s">
        <v>1729</v>
      </c>
      <c r="D284" t="s">
        <v>1925</v>
      </c>
      <c r="E284" s="22">
        <v>3</v>
      </c>
      <c r="F284" s="24">
        <v>0</v>
      </c>
      <c r="G284" s="30">
        <f t="shared" si="9"/>
        <v>0</v>
      </c>
    </row>
    <row r="285" spans="1:7" ht="14.25" customHeight="1" x14ac:dyDescent="0.35">
      <c r="A285" s="3">
        <f>A284+1</f>
        <v>278</v>
      </c>
      <c r="B285" t="s">
        <v>382</v>
      </c>
      <c r="C285" t="s">
        <v>1481</v>
      </c>
      <c r="D285" t="s">
        <v>1925</v>
      </c>
      <c r="E285" s="22">
        <v>3</v>
      </c>
      <c r="F285" s="24">
        <v>0</v>
      </c>
      <c r="G285" s="30">
        <f t="shared" si="9"/>
        <v>0</v>
      </c>
    </row>
    <row r="286" spans="1:7" ht="14.25" customHeight="1" x14ac:dyDescent="0.35">
      <c r="A286" s="3">
        <f t="shared" si="10"/>
        <v>279</v>
      </c>
      <c r="B286" t="s">
        <v>383</v>
      </c>
      <c r="C286" t="s">
        <v>1776</v>
      </c>
      <c r="D286" t="s">
        <v>1925</v>
      </c>
      <c r="E286" s="22">
        <v>3</v>
      </c>
      <c r="F286" s="24">
        <v>0</v>
      </c>
      <c r="G286" s="30">
        <f t="shared" si="9"/>
        <v>0</v>
      </c>
    </row>
    <row r="287" spans="1:7" ht="14.25" customHeight="1" x14ac:dyDescent="0.35">
      <c r="A287" s="3">
        <f t="shared" si="10"/>
        <v>280</v>
      </c>
      <c r="B287" t="s">
        <v>384</v>
      </c>
      <c r="C287" t="s">
        <v>1667</v>
      </c>
      <c r="D287" t="s">
        <v>1925</v>
      </c>
      <c r="E287" s="22">
        <v>3</v>
      </c>
      <c r="F287" s="24">
        <v>0</v>
      </c>
      <c r="G287" s="30">
        <f t="shared" si="9"/>
        <v>0</v>
      </c>
    </row>
    <row r="288" spans="1:7" ht="14.25" customHeight="1" x14ac:dyDescent="0.35">
      <c r="A288" s="3">
        <f t="shared" si="10"/>
        <v>281</v>
      </c>
      <c r="B288" t="s">
        <v>385</v>
      </c>
      <c r="C288" t="s">
        <v>1400</v>
      </c>
      <c r="D288" t="s">
        <v>1925</v>
      </c>
      <c r="E288" s="22">
        <v>3</v>
      </c>
      <c r="F288" s="24">
        <v>0</v>
      </c>
      <c r="G288" s="30">
        <f t="shared" si="9"/>
        <v>0</v>
      </c>
    </row>
    <row r="289" spans="1:7" ht="14.25" customHeight="1" x14ac:dyDescent="0.35">
      <c r="A289" s="3">
        <f t="shared" si="10"/>
        <v>282</v>
      </c>
      <c r="B289" t="s">
        <v>386</v>
      </c>
      <c r="C289" t="s">
        <v>1145</v>
      </c>
      <c r="D289" t="s">
        <v>1925</v>
      </c>
      <c r="E289" s="22">
        <v>3</v>
      </c>
      <c r="F289" s="24">
        <v>0</v>
      </c>
      <c r="G289" s="30">
        <f t="shared" si="9"/>
        <v>0</v>
      </c>
    </row>
    <row r="290" spans="1:7" ht="14.25" customHeight="1" x14ac:dyDescent="0.35">
      <c r="A290" s="3">
        <f>A289+1</f>
        <v>283</v>
      </c>
      <c r="B290" t="s">
        <v>387</v>
      </c>
      <c r="C290" t="s">
        <v>1334</v>
      </c>
      <c r="D290" t="s">
        <v>1925</v>
      </c>
      <c r="E290" s="22">
        <v>3</v>
      </c>
      <c r="F290" s="24">
        <v>0</v>
      </c>
      <c r="G290" s="30">
        <f t="shared" si="9"/>
        <v>0</v>
      </c>
    </row>
    <row r="291" spans="1:7" ht="14.25" customHeight="1" x14ac:dyDescent="0.35">
      <c r="A291" s="3">
        <f>A290+1</f>
        <v>284</v>
      </c>
      <c r="B291" t="s">
        <v>388</v>
      </c>
      <c r="C291" t="s">
        <v>1661</v>
      </c>
      <c r="D291" t="s">
        <v>1925</v>
      </c>
      <c r="E291" s="22">
        <v>3</v>
      </c>
      <c r="F291" s="24">
        <v>0</v>
      </c>
      <c r="G291" s="30">
        <f t="shared" si="9"/>
        <v>0</v>
      </c>
    </row>
    <row r="292" spans="1:7" ht="14.25" customHeight="1" x14ac:dyDescent="0.35">
      <c r="A292" s="3">
        <f t="shared" si="10"/>
        <v>285</v>
      </c>
      <c r="B292" t="s">
        <v>389</v>
      </c>
      <c r="C292" t="s">
        <v>1519</v>
      </c>
      <c r="D292" t="s">
        <v>1925</v>
      </c>
      <c r="E292" s="22">
        <v>3</v>
      </c>
      <c r="F292" s="24">
        <v>0</v>
      </c>
      <c r="G292" s="30">
        <f t="shared" ref="G292:G343" si="11">TRUNC(F292/(E292/100))</f>
        <v>0</v>
      </c>
    </row>
    <row r="293" spans="1:7" ht="14.25" customHeight="1" x14ac:dyDescent="0.35">
      <c r="A293" s="3">
        <f t="shared" si="10"/>
        <v>286</v>
      </c>
      <c r="B293" t="s">
        <v>390</v>
      </c>
      <c r="C293" t="s">
        <v>1793</v>
      </c>
      <c r="D293" t="s">
        <v>1925</v>
      </c>
      <c r="E293" s="22">
        <v>3</v>
      </c>
      <c r="F293" s="24">
        <v>0</v>
      </c>
      <c r="G293" s="30">
        <f t="shared" si="11"/>
        <v>0</v>
      </c>
    </row>
    <row r="294" spans="1:7" ht="14.25" customHeight="1" x14ac:dyDescent="0.35">
      <c r="A294" s="3">
        <f t="shared" si="10"/>
        <v>287</v>
      </c>
      <c r="B294" t="s">
        <v>391</v>
      </c>
      <c r="C294" t="s">
        <v>1465</v>
      </c>
      <c r="D294" t="s">
        <v>1925</v>
      </c>
      <c r="E294" s="22">
        <v>3</v>
      </c>
      <c r="F294" s="24">
        <v>0</v>
      </c>
      <c r="G294" s="30">
        <f t="shared" si="11"/>
        <v>0</v>
      </c>
    </row>
    <row r="295" spans="1:7" ht="14.25" customHeight="1" x14ac:dyDescent="0.35">
      <c r="A295" s="3">
        <f t="shared" si="10"/>
        <v>288</v>
      </c>
      <c r="B295" t="s">
        <v>392</v>
      </c>
      <c r="C295" t="s">
        <v>1625</v>
      </c>
      <c r="D295" t="s">
        <v>1925</v>
      </c>
      <c r="E295" s="22">
        <v>3</v>
      </c>
      <c r="F295" s="24">
        <v>0</v>
      </c>
      <c r="G295" s="30">
        <f t="shared" si="11"/>
        <v>0</v>
      </c>
    </row>
    <row r="296" spans="1:7" ht="14.25" customHeight="1" x14ac:dyDescent="0.35">
      <c r="A296" s="3">
        <f>A295+1</f>
        <v>289</v>
      </c>
      <c r="B296" t="s">
        <v>393</v>
      </c>
      <c r="C296" t="s">
        <v>1691</v>
      </c>
      <c r="D296" t="s">
        <v>1925</v>
      </c>
      <c r="E296" s="22">
        <v>3</v>
      </c>
      <c r="F296" s="24">
        <v>0</v>
      </c>
      <c r="G296" s="30">
        <f t="shared" si="11"/>
        <v>0</v>
      </c>
    </row>
    <row r="297" spans="1:7" ht="14.25" customHeight="1" x14ac:dyDescent="0.35">
      <c r="A297" s="3">
        <f t="shared" si="10"/>
        <v>290</v>
      </c>
      <c r="B297" t="s">
        <v>394</v>
      </c>
      <c r="C297" t="s">
        <v>1526</v>
      </c>
      <c r="D297" t="s">
        <v>1925</v>
      </c>
      <c r="E297" s="22">
        <v>3</v>
      </c>
      <c r="F297" s="24">
        <v>0</v>
      </c>
      <c r="G297" s="30">
        <f t="shared" si="11"/>
        <v>0</v>
      </c>
    </row>
    <row r="298" spans="1:7" ht="14.25" customHeight="1" x14ac:dyDescent="0.35">
      <c r="A298" s="3">
        <f t="shared" si="10"/>
        <v>291</v>
      </c>
      <c r="B298" t="s">
        <v>395</v>
      </c>
      <c r="C298" t="s">
        <v>1356</v>
      </c>
      <c r="D298" t="s">
        <v>1925</v>
      </c>
      <c r="E298" s="22">
        <v>3</v>
      </c>
      <c r="F298" s="24">
        <v>0</v>
      </c>
      <c r="G298" s="30">
        <f t="shared" si="11"/>
        <v>0</v>
      </c>
    </row>
    <row r="299" spans="1:7" ht="14.25" customHeight="1" x14ac:dyDescent="0.35">
      <c r="A299" s="3">
        <f t="shared" si="10"/>
        <v>292</v>
      </c>
      <c r="B299" t="s">
        <v>396</v>
      </c>
      <c r="C299" t="s">
        <v>1719</v>
      </c>
      <c r="D299" t="s">
        <v>1925</v>
      </c>
      <c r="E299" s="22">
        <v>3</v>
      </c>
      <c r="F299" s="24">
        <v>0</v>
      </c>
      <c r="G299" s="30">
        <f t="shared" si="11"/>
        <v>0</v>
      </c>
    </row>
    <row r="300" spans="1:7" ht="14.25" customHeight="1" x14ac:dyDescent="0.35">
      <c r="A300" s="3">
        <f>A299+1</f>
        <v>293</v>
      </c>
      <c r="B300" t="s">
        <v>397</v>
      </c>
      <c r="C300" t="s">
        <v>1389</v>
      </c>
      <c r="D300" t="s">
        <v>1925</v>
      </c>
      <c r="E300" s="22">
        <v>3</v>
      </c>
      <c r="F300" s="24">
        <v>0</v>
      </c>
      <c r="G300" s="30">
        <f t="shared" si="11"/>
        <v>0</v>
      </c>
    </row>
    <row r="301" spans="1:7" ht="14.25" customHeight="1" x14ac:dyDescent="0.35">
      <c r="A301" s="3">
        <f t="shared" si="10"/>
        <v>294</v>
      </c>
      <c r="B301" t="s">
        <v>398</v>
      </c>
      <c r="C301" t="s">
        <v>1622</v>
      </c>
      <c r="D301" t="s">
        <v>1925</v>
      </c>
      <c r="E301" s="22">
        <v>3</v>
      </c>
      <c r="F301" s="24">
        <v>0</v>
      </c>
      <c r="G301" s="30">
        <f t="shared" si="11"/>
        <v>0</v>
      </c>
    </row>
    <row r="302" spans="1:7" ht="14.25" customHeight="1" x14ac:dyDescent="0.35">
      <c r="A302" s="3">
        <f>A301+1</f>
        <v>295</v>
      </c>
      <c r="B302" t="s">
        <v>399</v>
      </c>
      <c r="C302" t="s">
        <v>1432</v>
      </c>
      <c r="D302" t="s">
        <v>1926</v>
      </c>
      <c r="E302" s="22">
        <v>2.2999999999999998</v>
      </c>
      <c r="F302" s="24">
        <v>0</v>
      </c>
      <c r="G302" s="30">
        <f t="shared" si="11"/>
        <v>0</v>
      </c>
    </row>
    <row r="303" spans="1:7" ht="14.25" customHeight="1" x14ac:dyDescent="0.35">
      <c r="A303" s="3">
        <f t="shared" si="10"/>
        <v>296</v>
      </c>
      <c r="B303" t="s">
        <v>400</v>
      </c>
      <c r="C303" t="s">
        <v>1559</v>
      </c>
      <c r="D303" t="s">
        <v>1926</v>
      </c>
      <c r="E303" s="22">
        <v>2.2999999999999998</v>
      </c>
      <c r="F303" s="24">
        <v>0</v>
      </c>
      <c r="G303" s="30">
        <f t="shared" si="11"/>
        <v>0</v>
      </c>
    </row>
    <row r="304" spans="1:7" ht="14.25" customHeight="1" x14ac:dyDescent="0.35">
      <c r="A304" s="3">
        <f t="shared" si="10"/>
        <v>297</v>
      </c>
      <c r="B304" t="s">
        <v>401</v>
      </c>
      <c r="C304" t="s">
        <v>1779</v>
      </c>
      <c r="D304" t="s">
        <v>1925</v>
      </c>
      <c r="E304" s="22">
        <v>3</v>
      </c>
      <c r="F304" s="24">
        <v>0</v>
      </c>
      <c r="G304" s="30">
        <f t="shared" si="11"/>
        <v>0</v>
      </c>
    </row>
    <row r="305" spans="1:7" ht="14.25" customHeight="1" x14ac:dyDescent="0.35">
      <c r="A305" s="3">
        <f t="shared" ref="A305:A358" si="12">A304+1</f>
        <v>298</v>
      </c>
      <c r="B305" t="s">
        <v>402</v>
      </c>
      <c r="C305" t="s">
        <v>1637</v>
      </c>
      <c r="D305" t="s">
        <v>1927</v>
      </c>
      <c r="E305" s="22">
        <v>1.05</v>
      </c>
      <c r="F305" s="24">
        <v>0</v>
      </c>
      <c r="G305" s="30">
        <f t="shared" si="11"/>
        <v>0</v>
      </c>
    </row>
    <row r="306" spans="1:7" ht="14.25" customHeight="1" x14ac:dyDescent="0.35">
      <c r="A306" s="3">
        <f t="shared" si="12"/>
        <v>299</v>
      </c>
      <c r="B306" t="s">
        <v>403</v>
      </c>
      <c r="C306" t="s">
        <v>1785</v>
      </c>
      <c r="D306" t="s">
        <v>1926</v>
      </c>
      <c r="E306" s="22">
        <v>2.2999999999999998</v>
      </c>
      <c r="F306" s="24">
        <v>0</v>
      </c>
      <c r="G306" s="30">
        <f t="shared" si="11"/>
        <v>0</v>
      </c>
    </row>
    <row r="307" spans="1:7" ht="14.25" customHeight="1" x14ac:dyDescent="0.35">
      <c r="A307" s="3">
        <f t="shared" si="12"/>
        <v>300</v>
      </c>
      <c r="B307" t="s">
        <v>404</v>
      </c>
      <c r="C307" t="s">
        <v>1687</v>
      </c>
      <c r="D307" t="s">
        <v>1925</v>
      </c>
      <c r="E307" s="22">
        <v>3</v>
      </c>
      <c r="F307" s="24">
        <v>0</v>
      </c>
      <c r="G307" s="30">
        <f t="shared" si="11"/>
        <v>0</v>
      </c>
    </row>
    <row r="308" spans="1:7" ht="14.25" customHeight="1" x14ac:dyDescent="0.35">
      <c r="A308" s="3">
        <f t="shared" si="12"/>
        <v>301</v>
      </c>
      <c r="B308" t="s">
        <v>405</v>
      </c>
      <c r="C308" t="s">
        <v>1726</v>
      </c>
      <c r="D308" t="s">
        <v>1925</v>
      </c>
      <c r="E308" s="22">
        <v>3</v>
      </c>
      <c r="F308" s="24">
        <v>0</v>
      </c>
      <c r="G308" s="30">
        <f t="shared" si="11"/>
        <v>0</v>
      </c>
    </row>
    <row r="309" spans="1:7" ht="14.25" customHeight="1" x14ac:dyDescent="0.35">
      <c r="A309" s="3">
        <f t="shared" si="12"/>
        <v>302</v>
      </c>
      <c r="B309" t="s">
        <v>406</v>
      </c>
      <c r="C309" t="s">
        <v>1226</v>
      </c>
      <c r="D309" t="s">
        <v>1925</v>
      </c>
      <c r="E309" s="22">
        <v>3</v>
      </c>
      <c r="F309" s="24">
        <v>0</v>
      </c>
      <c r="G309" s="30">
        <f t="shared" si="11"/>
        <v>0</v>
      </c>
    </row>
    <row r="310" spans="1:7" ht="14.25" customHeight="1" x14ac:dyDescent="0.35">
      <c r="A310" s="3">
        <f t="shared" si="12"/>
        <v>303</v>
      </c>
      <c r="B310" t="s">
        <v>407</v>
      </c>
      <c r="C310" t="s">
        <v>1500</v>
      </c>
      <c r="D310" t="s">
        <v>1925</v>
      </c>
      <c r="E310" s="22">
        <v>3</v>
      </c>
      <c r="F310" s="24">
        <v>0</v>
      </c>
      <c r="G310" s="30">
        <f t="shared" si="11"/>
        <v>0</v>
      </c>
    </row>
    <row r="311" spans="1:7" ht="15" customHeight="1" x14ac:dyDescent="0.35">
      <c r="A311" s="3">
        <f>A310+1</f>
        <v>304</v>
      </c>
      <c r="B311" t="s">
        <v>408</v>
      </c>
      <c r="C311" t="s">
        <v>1557</v>
      </c>
      <c r="D311" t="s">
        <v>1925</v>
      </c>
      <c r="E311" s="22">
        <v>3</v>
      </c>
      <c r="F311" s="24">
        <v>0</v>
      </c>
      <c r="G311" s="30">
        <f t="shared" si="11"/>
        <v>0</v>
      </c>
    </row>
    <row r="312" spans="1:7" ht="14.25" customHeight="1" x14ac:dyDescent="0.35">
      <c r="A312" s="3">
        <f t="shared" si="12"/>
        <v>305</v>
      </c>
      <c r="B312" t="s">
        <v>409</v>
      </c>
      <c r="C312" t="s">
        <v>1692</v>
      </c>
      <c r="D312" t="s">
        <v>1925</v>
      </c>
      <c r="E312" s="22">
        <v>3</v>
      </c>
      <c r="F312" s="24">
        <v>0</v>
      </c>
      <c r="G312" s="30">
        <f t="shared" si="11"/>
        <v>0</v>
      </c>
    </row>
    <row r="313" spans="1:7" ht="14.25" customHeight="1" x14ac:dyDescent="0.35">
      <c r="A313" s="3">
        <f t="shared" si="12"/>
        <v>306</v>
      </c>
      <c r="B313" t="s">
        <v>410</v>
      </c>
      <c r="C313" t="s">
        <v>1325</v>
      </c>
      <c r="D313" t="s">
        <v>1925</v>
      </c>
      <c r="E313" s="22">
        <v>3</v>
      </c>
      <c r="F313" s="24">
        <v>0</v>
      </c>
      <c r="G313" s="30">
        <f t="shared" si="11"/>
        <v>0</v>
      </c>
    </row>
    <row r="314" spans="1:7" ht="14.25" customHeight="1" x14ac:dyDescent="0.35">
      <c r="A314" s="3">
        <f t="shared" si="12"/>
        <v>307</v>
      </c>
      <c r="B314" t="s">
        <v>411</v>
      </c>
      <c r="C314" t="s">
        <v>1695</v>
      </c>
      <c r="D314" t="s">
        <v>1925</v>
      </c>
      <c r="E314" s="22">
        <v>3</v>
      </c>
      <c r="F314" s="24">
        <v>0</v>
      </c>
      <c r="G314" s="30">
        <f t="shared" si="11"/>
        <v>0</v>
      </c>
    </row>
    <row r="315" spans="1:7" ht="14.25" customHeight="1" x14ac:dyDescent="0.35">
      <c r="A315" s="3">
        <f t="shared" si="12"/>
        <v>308</v>
      </c>
      <c r="B315" t="s">
        <v>412</v>
      </c>
      <c r="C315" t="s">
        <v>1158</v>
      </c>
      <c r="D315" t="s">
        <v>1925</v>
      </c>
      <c r="E315" s="22">
        <v>3</v>
      </c>
      <c r="F315" s="24">
        <v>0</v>
      </c>
      <c r="G315" s="30">
        <f t="shared" si="11"/>
        <v>0</v>
      </c>
    </row>
    <row r="316" spans="1:7" ht="14.25" customHeight="1" x14ac:dyDescent="0.35">
      <c r="A316" s="3">
        <f t="shared" si="12"/>
        <v>309</v>
      </c>
      <c r="B316" t="s">
        <v>413</v>
      </c>
      <c r="C316" t="s">
        <v>1367</v>
      </c>
      <c r="D316" t="s">
        <v>1925</v>
      </c>
      <c r="E316" s="22">
        <v>3</v>
      </c>
      <c r="F316" s="24">
        <v>0</v>
      </c>
      <c r="G316" s="30">
        <f t="shared" si="11"/>
        <v>0</v>
      </c>
    </row>
    <row r="317" spans="1:7" ht="14.25" customHeight="1" x14ac:dyDescent="0.35">
      <c r="A317" s="3">
        <f>A316+1</f>
        <v>310</v>
      </c>
      <c r="B317" t="s">
        <v>414</v>
      </c>
      <c r="C317" t="s">
        <v>1728</v>
      </c>
      <c r="D317" t="s">
        <v>1925</v>
      </c>
      <c r="E317" s="22">
        <v>3</v>
      </c>
      <c r="F317" s="24">
        <v>0</v>
      </c>
      <c r="G317" s="30">
        <f t="shared" si="11"/>
        <v>0</v>
      </c>
    </row>
    <row r="318" spans="1:7" ht="14.25" customHeight="1" x14ac:dyDescent="0.35">
      <c r="A318" s="3">
        <f>A317+1</f>
        <v>311</v>
      </c>
      <c r="B318" t="s">
        <v>415</v>
      </c>
      <c r="C318" t="s">
        <v>1503</v>
      </c>
      <c r="D318" t="s">
        <v>1925</v>
      </c>
      <c r="E318" s="22">
        <v>3</v>
      </c>
      <c r="F318" s="24">
        <v>0</v>
      </c>
      <c r="G318" s="30">
        <f t="shared" si="11"/>
        <v>0</v>
      </c>
    </row>
    <row r="319" spans="1:7" ht="14.25" customHeight="1" x14ac:dyDescent="0.35">
      <c r="A319" s="3">
        <f t="shared" si="12"/>
        <v>312</v>
      </c>
      <c r="B319" t="s">
        <v>416</v>
      </c>
      <c r="C319" t="s">
        <v>1591</v>
      </c>
      <c r="D319" t="s">
        <v>1925</v>
      </c>
      <c r="E319" s="22">
        <v>3</v>
      </c>
      <c r="F319" s="24">
        <v>0</v>
      </c>
      <c r="G319" s="30">
        <f t="shared" si="11"/>
        <v>0</v>
      </c>
    </row>
    <row r="320" spans="1:7" ht="14.25" customHeight="1" x14ac:dyDescent="0.35">
      <c r="A320" s="3">
        <f t="shared" si="12"/>
        <v>313</v>
      </c>
      <c r="B320" t="s">
        <v>417</v>
      </c>
      <c r="C320" t="s">
        <v>1506</v>
      </c>
      <c r="D320" t="s">
        <v>1925</v>
      </c>
      <c r="E320" s="22">
        <v>3</v>
      </c>
      <c r="F320" s="24">
        <v>0</v>
      </c>
      <c r="G320" s="30">
        <f t="shared" si="11"/>
        <v>0</v>
      </c>
    </row>
    <row r="321" spans="1:7" ht="14.25" customHeight="1" x14ac:dyDescent="0.35">
      <c r="A321" s="3">
        <f>A320+1</f>
        <v>314</v>
      </c>
      <c r="B321" t="s">
        <v>418</v>
      </c>
      <c r="C321" t="s">
        <v>1246</v>
      </c>
      <c r="D321" t="s">
        <v>1925</v>
      </c>
      <c r="E321" s="22">
        <v>3</v>
      </c>
      <c r="F321" s="24">
        <v>0</v>
      </c>
      <c r="G321" s="30">
        <f t="shared" si="11"/>
        <v>0</v>
      </c>
    </row>
    <row r="322" spans="1:7" ht="14.25" customHeight="1" x14ac:dyDescent="0.35">
      <c r="A322" s="3">
        <f t="shared" si="12"/>
        <v>315</v>
      </c>
      <c r="B322" t="s">
        <v>419</v>
      </c>
      <c r="C322" t="s">
        <v>1370</v>
      </c>
      <c r="D322" t="s">
        <v>1926</v>
      </c>
      <c r="E322" s="22">
        <v>2.2999999999999998</v>
      </c>
      <c r="F322" s="24">
        <v>0</v>
      </c>
      <c r="G322" s="30">
        <f t="shared" si="11"/>
        <v>0</v>
      </c>
    </row>
    <row r="323" spans="1:7" ht="14.25" customHeight="1" x14ac:dyDescent="0.35">
      <c r="A323" s="3">
        <f t="shared" si="12"/>
        <v>316</v>
      </c>
      <c r="B323" t="s">
        <v>420</v>
      </c>
      <c r="C323" t="s">
        <v>1421</v>
      </c>
      <c r="D323" t="s">
        <v>1926</v>
      </c>
      <c r="E323" s="22">
        <v>2.2999999999999998</v>
      </c>
      <c r="F323" s="24">
        <v>0</v>
      </c>
      <c r="G323" s="30">
        <f t="shared" si="11"/>
        <v>0</v>
      </c>
    </row>
    <row r="324" spans="1:7" ht="14.25" customHeight="1" x14ac:dyDescent="0.35">
      <c r="A324" s="3">
        <f t="shared" si="12"/>
        <v>317</v>
      </c>
      <c r="B324" t="s">
        <v>421</v>
      </c>
      <c r="C324" t="s">
        <v>1630</v>
      </c>
      <c r="D324" t="s">
        <v>1926</v>
      </c>
      <c r="E324" s="22">
        <v>2.2999999999999998</v>
      </c>
      <c r="F324" s="24">
        <v>0</v>
      </c>
      <c r="G324" s="30">
        <f t="shared" si="11"/>
        <v>0</v>
      </c>
    </row>
    <row r="325" spans="1:7" ht="14.25" customHeight="1" x14ac:dyDescent="0.35">
      <c r="A325" s="3">
        <f t="shared" si="12"/>
        <v>318</v>
      </c>
      <c r="B325" t="s">
        <v>422</v>
      </c>
      <c r="C325" t="s">
        <v>1807</v>
      </c>
      <c r="D325" t="s">
        <v>1926</v>
      </c>
      <c r="E325" s="22">
        <v>2.2999999999999998</v>
      </c>
      <c r="F325" s="24">
        <v>734084.06</v>
      </c>
      <c r="G325" s="30">
        <f t="shared" si="11"/>
        <v>31916698</v>
      </c>
    </row>
    <row r="326" spans="1:7" ht="14.25" customHeight="1" x14ac:dyDescent="0.35">
      <c r="A326" s="3">
        <f t="shared" si="12"/>
        <v>319</v>
      </c>
      <c r="B326" t="s">
        <v>423</v>
      </c>
      <c r="C326" t="s">
        <v>1404</v>
      </c>
      <c r="D326" t="s">
        <v>1926</v>
      </c>
      <c r="E326" s="22">
        <v>2.2999999999999998</v>
      </c>
      <c r="F326" s="24">
        <v>0</v>
      </c>
      <c r="G326" s="30">
        <f t="shared" si="11"/>
        <v>0</v>
      </c>
    </row>
    <row r="327" spans="1:7" ht="14.25" customHeight="1" x14ac:dyDescent="0.35">
      <c r="A327" s="3">
        <f t="shared" si="12"/>
        <v>320</v>
      </c>
      <c r="B327" t="s">
        <v>424</v>
      </c>
      <c r="C327" t="s">
        <v>1386</v>
      </c>
      <c r="D327" t="s">
        <v>1927</v>
      </c>
      <c r="E327" s="22">
        <v>1.05</v>
      </c>
      <c r="F327" s="24">
        <v>0</v>
      </c>
      <c r="G327" s="30">
        <f t="shared" si="11"/>
        <v>0</v>
      </c>
    </row>
    <row r="328" spans="1:7" ht="14.25" customHeight="1" x14ac:dyDescent="0.35">
      <c r="A328" s="3">
        <f t="shared" si="12"/>
        <v>321</v>
      </c>
      <c r="B328" t="s">
        <v>425</v>
      </c>
      <c r="C328" t="s">
        <v>1193</v>
      </c>
      <c r="D328" t="s">
        <v>1926</v>
      </c>
      <c r="E328" s="22">
        <v>2.2999999999999998</v>
      </c>
      <c r="F328" s="24">
        <v>0</v>
      </c>
      <c r="G328" s="30">
        <f t="shared" si="11"/>
        <v>0</v>
      </c>
    </row>
    <row r="329" spans="1:7" ht="14.25" customHeight="1" x14ac:dyDescent="0.35">
      <c r="A329" s="3">
        <f t="shared" si="12"/>
        <v>322</v>
      </c>
      <c r="B329" t="s">
        <v>426</v>
      </c>
      <c r="C329" t="s">
        <v>1635</v>
      </c>
      <c r="D329" t="s">
        <v>1926</v>
      </c>
      <c r="E329" s="22">
        <v>2.2999999999999998</v>
      </c>
      <c r="F329" s="24">
        <v>0</v>
      </c>
      <c r="G329" s="30">
        <f t="shared" si="11"/>
        <v>0</v>
      </c>
    </row>
    <row r="330" spans="1:7" ht="14.25" customHeight="1" x14ac:dyDescent="0.35">
      <c r="A330" s="3">
        <f t="shared" si="12"/>
        <v>323</v>
      </c>
      <c r="B330" t="s">
        <v>427</v>
      </c>
      <c r="C330" t="s">
        <v>1795</v>
      </c>
      <c r="D330" t="s">
        <v>1927</v>
      </c>
      <c r="E330" s="22">
        <v>1.05</v>
      </c>
      <c r="F330" s="24">
        <v>284032.3</v>
      </c>
      <c r="G330" s="30">
        <f t="shared" si="11"/>
        <v>27050695</v>
      </c>
    </row>
    <row r="331" spans="1:7" ht="14.25" customHeight="1" x14ac:dyDescent="0.35">
      <c r="A331" s="3">
        <f t="shared" si="12"/>
        <v>324</v>
      </c>
      <c r="B331" t="s">
        <v>428</v>
      </c>
      <c r="C331" t="s">
        <v>1739</v>
      </c>
      <c r="D331" t="s">
        <v>1927</v>
      </c>
      <c r="E331" s="22">
        <v>1.05</v>
      </c>
      <c r="F331" s="24">
        <v>368222.92</v>
      </c>
      <c r="G331" s="30">
        <f t="shared" si="11"/>
        <v>35068849</v>
      </c>
    </row>
    <row r="332" spans="1:7" ht="14.25" customHeight="1" x14ac:dyDescent="0.35">
      <c r="A332" s="3">
        <f t="shared" si="12"/>
        <v>325</v>
      </c>
      <c r="B332" t="s">
        <v>429</v>
      </c>
      <c r="C332" t="s">
        <v>1684</v>
      </c>
      <c r="D332" t="s">
        <v>1926</v>
      </c>
      <c r="E332" s="22">
        <v>2.2999999999999998</v>
      </c>
      <c r="F332" s="24">
        <v>63340.05</v>
      </c>
      <c r="G332" s="30">
        <f t="shared" si="11"/>
        <v>2753915</v>
      </c>
    </row>
    <row r="333" spans="1:7" ht="14.25" customHeight="1" x14ac:dyDescent="0.35">
      <c r="A333" s="3">
        <f>A332+1</f>
        <v>326</v>
      </c>
      <c r="B333" t="s">
        <v>430</v>
      </c>
      <c r="C333" t="s">
        <v>1302</v>
      </c>
      <c r="D333" t="s">
        <v>1925</v>
      </c>
      <c r="E333" s="22">
        <v>3</v>
      </c>
      <c r="F333" s="24">
        <v>45946.31</v>
      </c>
      <c r="G333" s="30">
        <f t="shared" si="11"/>
        <v>1531543</v>
      </c>
    </row>
    <row r="334" spans="1:7" ht="14.25" customHeight="1" x14ac:dyDescent="0.35">
      <c r="A334" s="3">
        <f>A333+1</f>
        <v>327</v>
      </c>
      <c r="B334" t="s">
        <v>431</v>
      </c>
      <c r="C334" t="s">
        <v>1444</v>
      </c>
      <c r="D334" t="s">
        <v>1927</v>
      </c>
      <c r="E334" s="22">
        <v>1.05</v>
      </c>
      <c r="F334" s="24">
        <v>0</v>
      </c>
      <c r="G334" s="30">
        <f t="shared" si="11"/>
        <v>0</v>
      </c>
    </row>
    <row r="335" spans="1:7" ht="14.25" customHeight="1" x14ac:dyDescent="0.35">
      <c r="A335" s="3">
        <f t="shared" si="12"/>
        <v>328</v>
      </c>
      <c r="B335" t="s">
        <v>432</v>
      </c>
      <c r="C335" t="s">
        <v>1741</v>
      </c>
      <c r="D335" t="s">
        <v>1925</v>
      </c>
      <c r="E335" s="22">
        <v>3</v>
      </c>
      <c r="F335" s="24">
        <v>0</v>
      </c>
      <c r="G335" s="30">
        <f t="shared" si="11"/>
        <v>0</v>
      </c>
    </row>
    <row r="336" spans="1:7" ht="14.25" customHeight="1" x14ac:dyDescent="0.35">
      <c r="A336" s="3">
        <f t="shared" si="12"/>
        <v>329</v>
      </c>
      <c r="B336" t="s">
        <v>433</v>
      </c>
      <c r="C336" t="s">
        <v>1433</v>
      </c>
      <c r="D336" t="s">
        <v>1926</v>
      </c>
      <c r="E336" s="22">
        <v>2.2999999999999998</v>
      </c>
      <c r="F336" s="24">
        <v>0</v>
      </c>
      <c r="G336" s="30">
        <f t="shared" si="11"/>
        <v>0</v>
      </c>
    </row>
    <row r="337" spans="1:7" ht="14.25" customHeight="1" x14ac:dyDescent="0.35">
      <c r="A337" s="3">
        <f t="shared" si="12"/>
        <v>330</v>
      </c>
      <c r="B337" t="s">
        <v>434</v>
      </c>
      <c r="C337" t="s">
        <v>1290</v>
      </c>
      <c r="D337" t="s">
        <v>1925</v>
      </c>
      <c r="E337" s="22">
        <v>3</v>
      </c>
      <c r="F337" s="24">
        <v>0</v>
      </c>
      <c r="G337" s="30">
        <f t="shared" si="11"/>
        <v>0</v>
      </c>
    </row>
    <row r="338" spans="1:7" ht="14.25" customHeight="1" x14ac:dyDescent="0.35">
      <c r="A338" s="3">
        <f t="shared" si="12"/>
        <v>331</v>
      </c>
      <c r="B338" t="s">
        <v>435</v>
      </c>
      <c r="C338" t="s">
        <v>1376</v>
      </c>
      <c r="D338" t="s">
        <v>1926</v>
      </c>
      <c r="E338" s="22">
        <v>2.2999999999999998</v>
      </c>
      <c r="F338" s="24">
        <v>0</v>
      </c>
      <c r="G338" s="30">
        <f t="shared" si="11"/>
        <v>0</v>
      </c>
    </row>
    <row r="339" spans="1:7" ht="14.25" customHeight="1" x14ac:dyDescent="0.35">
      <c r="A339" s="3">
        <f t="shared" si="12"/>
        <v>332</v>
      </c>
      <c r="B339" t="s">
        <v>436</v>
      </c>
      <c r="C339" t="s">
        <v>1327</v>
      </c>
      <c r="D339" t="s">
        <v>1925</v>
      </c>
      <c r="E339" s="22">
        <v>3</v>
      </c>
      <c r="F339" s="24">
        <v>0</v>
      </c>
      <c r="G339" s="30">
        <f t="shared" si="11"/>
        <v>0</v>
      </c>
    </row>
    <row r="340" spans="1:7" ht="14.25" customHeight="1" x14ac:dyDescent="0.35">
      <c r="A340" s="3">
        <f t="shared" si="12"/>
        <v>333</v>
      </c>
      <c r="B340" t="s">
        <v>437</v>
      </c>
      <c r="C340" t="s">
        <v>1614</v>
      </c>
      <c r="D340" t="s">
        <v>1925</v>
      </c>
      <c r="E340" s="22">
        <v>3</v>
      </c>
      <c r="F340" s="24">
        <v>0</v>
      </c>
      <c r="G340" s="30">
        <f t="shared" si="11"/>
        <v>0</v>
      </c>
    </row>
    <row r="341" spans="1:7" ht="14.25" customHeight="1" x14ac:dyDescent="0.35">
      <c r="A341" s="3">
        <f t="shared" si="12"/>
        <v>334</v>
      </c>
      <c r="B341" t="s">
        <v>438</v>
      </c>
      <c r="C341" t="s">
        <v>1532</v>
      </c>
      <c r="D341" t="s">
        <v>1926</v>
      </c>
      <c r="E341" s="22">
        <v>2.2999999999999998</v>
      </c>
      <c r="F341" s="24">
        <v>0</v>
      </c>
      <c r="G341" s="30">
        <f t="shared" si="11"/>
        <v>0</v>
      </c>
    </row>
    <row r="342" spans="1:7" ht="12.75" customHeight="1" x14ac:dyDescent="0.35">
      <c r="A342" s="3">
        <f>A341+1</f>
        <v>335</v>
      </c>
      <c r="B342" t="s">
        <v>439</v>
      </c>
      <c r="C342" t="s">
        <v>1789</v>
      </c>
      <c r="D342" t="s">
        <v>1925</v>
      </c>
      <c r="E342" s="22">
        <v>3</v>
      </c>
      <c r="F342" s="24">
        <v>0</v>
      </c>
      <c r="G342" s="30">
        <f t="shared" si="11"/>
        <v>0</v>
      </c>
    </row>
    <row r="343" spans="1:7" ht="14.25" customHeight="1" x14ac:dyDescent="0.35">
      <c r="A343" s="3">
        <f>A342+1</f>
        <v>336</v>
      </c>
      <c r="B343" t="s">
        <v>440</v>
      </c>
      <c r="C343" t="s">
        <v>1502</v>
      </c>
      <c r="D343" t="s">
        <v>1925</v>
      </c>
      <c r="E343" s="22">
        <v>3</v>
      </c>
      <c r="F343" s="24">
        <v>1090.4000000000001</v>
      </c>
      <c r="G343" s="30">
        <f t="shared" si="11"/>
        <v>36346</v>
      </c>
    </row>
    <row r="344" spans="1:7" ht="14.25" customHeight="1" x14ac:dyDescent="0.35">
      <c r="A344" s="3">
        <f>A343+1</f>
        <v>337</v>
      </c>
      <c r="B344" t="s">
        <v>441</v>
      </c>
      <c r="C344" t="s">
        <v>1187</v>
      </c>
      <c r="D344" t="s">
        <v>1926</v>
      </c>
      <c r="E344" s="22">
        <v>2.2999999999999998</v>
      </c>
      <c r="F344" s="24">
        <v>0</v>
      </c>
      <c r="G344" s="30">
        <f t="shared" ref="G344:G398" si="13">TRUNC(F344/(E344/100))</f>
        <v>0</v>
      </c>
    </row>
    <row r="345" spans="1:7" ht="14.25" customHeight="1" x14ac:dyDescent="0.35">
      <c r="A345" s="3">
        <f t="shared" si="12"/>
        <v>338</v>
      </c>
      <c r="B345" t="s">
        <v>442</v>
      </c>
      <c r="C345" t="s">
        <v>1353</v>
      </c>
      <c r="D345" t="s">
        <v>1925</v>
      </c>
      <c r="E345" s="22">
        <v>3</v>
      </c>
      <c r="F345" s="24">
        <v>0</v>
      </c>
      <c r="G345" s="30">
        <f t="shared" si="13"/>
        <v>0</v>
      </c>
    </row>
    <row r="346" spans="1:7" ht="14.25" customHeight="1" x14ac:dyDescent="0.35">
      <c r="A346" s="3">
        <f t="shared" si="12"/>
        <v>339</v>
      </c>
      <c r="B346" t="s">
        <v>443</v>
      </c>
      <c r="C346" t="s">
        <v>1387</v>
      </c>
      <c r="D346" t="s">
        <v>1925</v>
      </c>
      <c r="E346" s="22">
        <v>3</v>
      </c>
      <c r="F346" s="24">
        <v>0</v>
      </c>
      <c r="G346" s="30">
        <f t="shared" si="13"/>
        <v>0</v>
      </c>
    </row>
    <row r="347" spans="1:7" ht="14.25" customHeight="1" x14ac:dyDescent="0.35">
      <c r="A347" s="3">
        <f t="shared" si="12"/>
        <v>340</v>
      </c>
      <c r="B347" t="s">
        <v>444</v>
      </c>
      <c r="C347" t="s">
        <v>1806</v>
      </c>
      <c r="D347" t="s">
        <v>1925</v>
      </c>
      <c r="E347" s="22">
        <v>3</v>
      </c>
      <c r="F347" s="24">
        <v>0</v>
      </c>
      <c r="G347" s="30">
        <f t="shared" si="13"/>
        <v>0</v>
      </c>
    </row>
    <row r="348" spans="1:7" ht="14.25" customHeight="1" x14ac:dyDescent="0.35">
      <c r="A348" s="3">
        <f t="shared" si="12"/>
        <v>341</v>
      </c>
      <c r="B348" t="s">
        <v>445</v>
      </c>
      <c r="C348" t="s">
        <v>1567</v>
      </c>
      <c r="D348" t="s">
        <v>1925</v>
      </c>
      <c r="E348" s="22">
        <v>3</v>
      </c>
      <c r="F348" s="24">
        <v>0</v>
      </c>
      <c r="G348" s="30">
        <f t="shared" si="13"/>
        <v>0</v>
      </c>
    </row>
    <row r="349" spans="1:7" ht="14.25" customHeight="1" x14ac:dyDescent="0.35">
      <c r="A349" s="3">
        <f t="shared" si="12"/>
        <v>342</v>
      </c>
      <c r="B349" t="s">
        <v>446</v>
      </c>
      <c r="C349" t="s">
        <v>1409</v>
      </c>
      <c r="D349" t="s">
        <v>1925</v>
      </c>
      <c r="E349" s="22">
        <v>3</v>
      </c>
      <c r="F349" s="24">
        <v>0</v>
      </c>
      <c r="G349" s="30">
        <f t="shared" si="13"/>
        <v>0</v>
      </c>
    </row>
    <row r="350" spans="1:7" ht="14.25" customHeight="1" x14ac:dyDescent="0.35">
      <c r="A350" s="3">
        <f t="shared" si="12"/>
        <v>343</v>
      </c>
      <c r="B350" t="s">
        <v>447</v>
      </c>
      <c r="C350" t="s">
        <v>1393</v>
      </c>
      <c r="D350" t="s">
        <v>1925</v>
      </c>
      <c r="E350" s="22">
        <v>3</v>
      </c>
      <c r="F350" s="24">
        <v>0</v>
      </c>
      <c r="G350" s="30">
        <f t="shared" si="13"/>
        <v>0</v>
      </c>
    </row>
    <row r="351" spans="1:7" ht="14.25" customHeight="1" x14ac:dyDescent="0.35">
      <c r="A351" s="3">
        <f t="shared" si="12"/>
        <v>344</v>
      </c>
      <c r="B351" t="s">
        <v>448</v>
      </c>
      <c r="C351" t="s">
        <v>1314</v>
      </c>
      <c r="D351" t="s">
        <v>1925</v>
      </c>
      <c r="E351" s="22">
        <v>3</v>
      </c>
      <c r="F351" s="24">
        <v>0</v>
      </c>
      <c r="G351" s="30">
        <f t="shared" si="13"/>
        <v>0</v>
      </c>
    </row>
    <row r="352" spans="1:7" ht="14.25" customHeight="1" x14ac:dyDescent="0.35">
      <c r="A352" s="3">
        <f t="shared" si="12"/>
        <v>345</v>
      </c>
      <c r="B352" t="s">
        <v>449</v>
      </c>
      <c r="C352" t="s">
        <v>1254</v>
      </c>
      <c r="D352" t="s">
        <v>1925</v>
      </c>
      <c r="E352" s="22">
        <v>3</v>
      </c>
      <c r="F352" s="24">
        <v>0</v>
      </c>
      <c r="G352" s="30">
        <f t="shared" si="13"/>
        <v>0</v>
      </c>
    </row>
    <row r="353" spans="1:7" ht="14.25" customHeight="1" x14ac:dyDescent="0.35">
      <c r="A353" s="3">
        <f>A352+1</f>
        <v>346</v>
      </c>
      <c r="B353" t="s">
        <v>450</v>
      </c>
      <c r="C353" t="s">
        <v>1669</v>
      </c>
      <c r="D353" t="s">
        <v>1925</v>
      </c>
      <c r="E353" s="22">
        <v>3</v>
      </c>
      <c r="F353" s="24">
        <v>0</v>
      </c>
      <c r="G353" s="30">
        <f t="shared" si="13"/>
        <v>0</v>
      </c>
    </row>
    <row r="354" spans="1:7" ht="14.25" customHeight="1" x14ac:dyDescent="0.35">
      <c r="A354" s="3">
        <f t="shared" si="12"/>
        <v>347</v>
      </c>
      <c r="B354" t="s">
        <v>451</v>
      </c>
      <c r="C354" t="s">
        <v>1483</v>
      </c>
      <c r="D354" t="s">
        <v>1925</v>
      </c>
      <c r="E354" s="22">
        <v>3</v>
      </c>
      <c r="F354" s="24">
        <v>0</v>
      </c>
      <c r="G354" s="30">
        <f t="shared" si="13"/>
        <v>0</v>
      </c>
    </row>
    <row r="355" spans="1:7" ht="14.25" customHeight="1" x14ac:dyDescent="0.35">
      <c r="A355" s="3">
        <f t="shared" si="12"/>
        <v>348</v>
      </c>
      <c r="B355" t="s">
        <v>452</v>
      </c>
      <c r="C355" t="s">
        <v>1587</v>
      </c>
      <c r="D355" t="s">
        <v>1925</v>
      </c>
      <c r="E355" s="22">
        <v>3</v>
      </c>
      <c r="F355" s="24">
        <v>9499.0499999999993</v>
      </c>
      <c r="G355" s="30">
        <f t="shared" si="13"/>
        <v>316635</v>
      </c>
    </row>
    <row r="356" spans="1:7" ht="13.5" customHeight="1" x14ac:dyDescent="0.35">
      <c r="A356" s="3">
        <f t="shared" si="12"/>
        <v>349</v>
      </c>
      <c r="B356" t="s">
        <v>453</v>
      </c>
      <c r="C356" t="s">
        <v>1191</v>
      </c>
      <c r="D356" t="s">
        <v>1925</v>
      </c>
      <c r="E356" s="22">
        <v>3</v>
      </c>
      <c r="F356" s="24">
        <v>0</v>
      </c>
      <c r="G356" s="30">
        <f t="shared" si="13"/>
        <v>0</v>
      </c>
    </row>
    <row r="357" spans="1:7" ht="13.5" customHeight="1" x14ac:dyDescent="0.35">
      <c r="A357" s="3">
        <f t="shared" si="12"/>
        <v>350</v>
      </c>
      <c r="B357" t="s">
        <v>454</v>
      </c>
      <c r="C357" t="s">
        <v>1621</v>
      </c>
      <c r="D357" t="s">
        <v>1925</v>
      </c>
      <c r="E357" s="22">
        <v>3</v>
      </c>
      <c r="F357" s="24">
        <v>0</v>
      </c>
      <c r="G357" s="30">
        <f t="shared" si="13"/>
        <v>0</v>
      </c>
    </row>
    <row r="358" spans="1:7" ht="14.25" customHeight="1" x14ac:dyDescent="0.35">
      <c r="A358" s="3">
        <f t="shared" si="12"/>
        <v>351</v>
      </c>
      <c r="B358" t="s">
        <v>455</v>
      </c>
      <c r="C358" t="s">
        <v>1834</v>
      </c>
      <c r="D358" t="s">
        <v>1925</v>
      </c>
      <c r="E358" s="22">
        <v>3</v>
      </c>
      <c r="F358" s="24">
        <v>0</v>
      </c>
      <c r="G358" s="30">
        <f t="shared" si="13"/>
        <v>0</v>
      </c>
    </row>
    <row r="359" spans="1:7" ht="14.25" customHeight="1" x14ac:dyDescent="0.35">
      <c r="A359" s="3">
        <f t="shared" ref="A359:A414" si="14">A358+1</f>
        <v>352</v>
      </c>
      <c r="B359" t="s">
        <v>456</v>
      </c>
      <c r="C359" t="s">
        <v>1568</v>
      </c>
      <c r="D359" t="s">
        <v>1925</v>
      </c>
      <c r="E359" s="22">
        <v>3</v>
      </c>
      <c r="F359" s="24">
        <v>0</v>
      </c>
      <c r="G359" s="30">
        <f t="shared" si="13"/>
        <v>0</v>
      </c>
    </row>
    <row r="360" spans="1:7" ht="14.25" customHeight="1" x14ac:dyDescent="0.35">
      <c r="A360" s="3">
        <f>A359+1</f>
        <v>353</v>
      </c>
      <c r="B360" t="s">
        <v>457</v>
      </c>
      <c r="C360" t="s">
        <v>1317</v>
      </c>
      <c r="D360" t="s">
        <v>1926</v>
      </c>
      <c r="E360" s="22">
        <v>2.2999999999999998</v>
      </c>
      <c r="F360" s="24">
        <v>0</v>
      </c>
      <c r="G360" s="30">
        <f t="shared" si="13"/>
        <v>0</v>
      </c>
    </row>
    <row r="361" spans="1:7" ht="14.25" customHeight="1" x14ac:dyDescent="0.35">
      <c r="A361" s="3">
        <f t="shared" si="14"/>
        <v>354</v>
      </c>
      <c r="B361" t="s">
        <v>458</v>
      </c>
      <c r="C361" t="s">
        <v>1058</v>
      </c>
      <c r="D361" t="s">
        <v>1926</v>
      </c>
      <c r="E361" s="22">
        <v>2.2999999999999998</v>
      </c>
      <c r="F361" s="24">
        <v>0</v>
      </c>
      <c r="G361" s="30">
        <f t="shared" si="13"/>
        <v>0</v>
      </c>
    </row>
    <row r="362" spans="1:7" ht="14.25" customHeight="1" x14ac:dyDescent="0.35">
      <c r="A362" s="3">
        <f t="shared" si="14"/>
        <v>355</v>
      </c>
      <c r="B362" t="s">
        <v>459</v>
      </c>
      <c r="C362" t="s">
        <v>1027</v>
      </c>
      <c r="D362" t="s">
        <v>1926</v>
      </c>
      <c r="E362" s="22">
        <v>2.2999999999999998</v>
      </c>
      <c r="F362" s="24">
        <v>0</v>
      </c>
      <c r="G362" s="30">
        <f t="shared" si="13"/>
        <v>0</v>
      </c>
    </row>
    <row r="363" spans="1:7" ht="14.25" customHeight="1" x14ac:dyDescent="0.35">
      <c r="A363" s="3">
        <f t="shared" si="14"/>
        <v>356</v>
      </c>
      <c r="B363" t="s">
        <v>460</v>
      </c>
      <c r="C363" t="s">
        <v>1091</v>
      </c>
      <c r="D363" t="s">
        <v>1926</v>
      </c>
      <c r="E363" s="22">
        <v>2.2999999999999998</v>
      </c>
      <c r="F363" s="24">
        <v>0</v>
      </c>
      <c r="G363" s="30">
        <f t="shared" si="13"/>
        <v>0</v>
      </c>
    </row>
    <row r="364" spans="1:7" ht="14.25" customHeight="1" x14ac:dyDescent="0.35">
      <c r="A364" s="3">
        <f t="shared" si="14"/>
        <v>357</v>
      </c>
      <c r="B364" t="s">
        <v>461</v>
      </c>
      <c r="C364" t="s">
        <v>1070</v>
      </c>
      <c r="D364" t="s">
        <v>1927</v>
      </c>
      <c r="E364" s="22">
        <v>1.05</v>
      </c>
      <c r="F364" s="24">
        <v>0</v>
      </c>
      <c r="G364" s="30">
        <f t="shared" si="13"/>
        <v>0</v>
      </c>
    </row>
    <row r="365" spans="1:7" ht="14.25" customHeight="1" x14ac:dyDescent="0.35">
      <c r="A365" s="3">
        <f t="shared" si="14"/>
        <v>358</v>
      </c>
      <c r="B365" t="s">
        <v>462</v>
      </c>
      <c r="C365" t="s">
        <v>1003</v>
      </c>
      <c r="D365" t="s">
        <v>1925</v>
      </c>
      <c r="E365" s="22">
        <v>3</v>
      </c>
      <c r="F365" s="24">
        <v>0</v>
      </c>
      <c r="G365" s="30">
        <f t="shared" si="13"/>
        <v>0</v>
      </c>
    </row>
    <row r="366" spans="1:7" ht="14.25" customHeight="1" x14ac:dyDescent="0.35">
      <c r="A366" s="3">
        <f t="shared" si="14"/>
        <v>359</v>
      </c>
      <c r="B366" t="s">
        <v>463</v>
      </c>
      <c r="C366" t="s">
        <v>1109</v>
      </c>
      <c r="D366" t="s">
        <v>1925</v>
      </c>
      <c r="E366" s="22">
        <v>3</v>
      </c>
      <c r="F366" s="24">
        <v>0</v>
      </c>
      <c r="G366" s="30">
        <f t="shared" si="13"/>
        <v>0</v>
      </c>
    </row>
    <row r="367" spans="1:7" ht="14.25" customHeight="1" x14ac:dyDescent="0.35">
      <c r="A367" s="3">
        <f t="shared" si="14"/>
        <v>360</v>
      </c>
      <c r="B367" t="s">
        <v>464</v>
      </c>
      <c r="C367" t="s">
        <v>1743</v>
      </c>
      <c r="D367" t="s">
        <v>1925</v>
      </c>
      <c r="E367" s="22">
        <v>3</v>
      </c>
      <c r="F367" s="24">
        <v>0</v>
      </c>
      <c r="G367" s="30">
        <f t="shared" si="13"/>
        <v>0</v>
      </c>
    </row>
    <row r="368" spans="1:7" ht="14.25" customHeight="1" x14ac:dyDescent="0.35">
      <c r="A368" s="3">
        <f>A367+1</f>
        <v>361</v>
      </c>
      <c r="B368" t="s">
        <v>465</v>
      </c>
      <c r="C368" t="s">
        <v>1737</v>
      </c>
      <c r="D368" t="s">
        <v>1925</v>
      </c>
      <c r="E368" s="22">
        <v>3</v>
      </c>
      <c r="F368" s="24">
        <v>0</v>
      </c>
      <c r="G368" s="30">
        <f t="shared" si="13"/>
        <v>0</v>
      </c>
    </row>
    <row r="369" spans="1:7" ht="14.25" customHeight="1" x14ac:dyDescent="0.35">
      <c r="A369" s="3">
        <f>A368+1</f>
        <v>362</v>
      </c>
      <c r="B369" t="s">
        <v>476</v>
      </c>
      <c r="C369" t="s">
        <v>1835</v>
      </c>
      <c r="D369" t="s">
        <v>1926</v>
      </c>
      <c r="E369" s="22">
        <v>2.2999999999999998</v>
      </c>
      <c r="F369" s="24">
        <v>0</v>
      </c>
      <c r="G369" s="30">
        <f t="shared" si="13"/>
        <v>0</v>
      </c>
    </row>
    <row r="370" spans="1:7" ht="14.25" customHeight="1" x14ac:dyDescent="0.35">
      <c r="A370" s="3">
        <f t="shared" si="14"/>
        <v>363</v>
      </c>
      <c r="B370" t="s">
        <v>478</v>
      </c>
      <c r="C370" t="s">
        <v>1836</v>
      </c>
      <c r="D370" t="s">
        <v>1925</v>
      </c>
      <c r="E370" s="22">
        <v>3</v>
      </c>
      <c r="F370" s="24">
        <v>0</v>
      </c>
      <c r="G370" s="30">
        <f t="shared" si="13"/>
        <v>0</v>
      </c>
    </row>
    <row r="371" spans="1:7" ht="14.25" customHeight="1" x14ac:dyDescent="0.35">
      <c r="A371" s="3">
        <f t="shared" si="14"/>
        <v>364</v>
      </c>
      <c r="B371" t="s">
        <v>479</v>
      </c>
      <c r="C371" t="s">
        <v>1837</v>
      </c>
      <c r="D371" t="s">
        <v>1925</v>
      </c>
      <c r="E371" s="22">
        <v>3</v>
      </c>
      <c r="F371" s="24">
        <v>0</v>
      </c>
      <c r="G371" s="30">
        <f t="shared" si="13"/>
        <v>0</v>
      </c>
    </row>
    <row r="372" spans="1:7" ht="14.25" customHeight="1" x14ac:dyDescent="0.35">
      <c r="A372" s="3">
        <f t="shared" si="14"/>
        <v>365</v>
      </c>
      <c r="B372" t="s">
        <v>466</v>
      </c>
      <c r="C372" t="s">
        <v>1437</v>
      </c>
      <c r="D372" t="s">
        <v>1925</v>
      </c>
      <c r="E372" s="22">
        <v>3</v>
      </c>
      <c r="F372" s="24">
        <v>0</v>
      </c>
      <c r="G372" s="30">
        <f t="shared" si="13"/>
        <v>0</v>
      </c>
    </row>
    <row r="373" spans="1:7" ht="14.25" customHeight="1" x14ac:dyDescent="0.35">
      <c r="A373" s="3">
        <f t="shared" si="14"/>
        <v>366</v>
      </c>
      <c r="B373" t="s">
        <v>467</v>
      </c>
      <c r="C373" t="s">
        <v>1339</v>
      </c>
      <c r="D373" t="s">
        <v>1926</v>
      </c>
      <c r="E373" s="22">
        <v>2.2999999999999998</v>
      </c>
      <c r="F373" s="24">
        <v>0</v>
      </c>
      <c r="G373" s="30">
        <f t="shared" si="13"/>
        <v>0</v>
      </c>
    </row>
    <row r="374" spans="1:7" ht="14.25" customHeight="1" x14ac:dyDescent="0.35">
      <c r="A374" s="3">
        <f t="shared" si="14"/>
        <v>367</v>
      </c>
      <c r="B374" t="s">
        <v>468</v>
      </c>
      <c r="C374" t="s">
        <v>1513</v>
      </c>
      <c r="D374" t="s">
        <v>1926</v>
      </c>
      <c r="E374" s="22">
        <v>2.2999999999999998</v>
      </c>
      <c r="F374" s="24">
        <v>0</v>
      </c>
      <c r="G374" s="30">
        <f t="shared" si="13"/>
        <v>0</v>
      </c>
    </row>
    <row r="375" spans="1:7" ht="14.25" customHeight="1" x14ac:dyDescent="0.35">
      <c r="A375" s="3">
        <f t="shared" si="14"/>
        <v>368</v>
      </c>
      <c r="B375" t="s">
        <v>469</v>
      </c>
      <c r="C375" t="s">
        <v>1749</v>
      </c>
      <c r="D375" t="s">
        <v>1926</v>
      </c>
      <c r="E375" s="22">
        <v>2.2999999999999998</v>
      </c>
      <c r="F375" s="24">
        <v>0</v>
      </c>
      <c r="G375" s="30">
        <f t="shared" si="13"/>
        <v>0</v>
      </c>
    </row>
    <row r="376" spans="1:7" ht="14.25" customHeight="1" x14ac:dyDescent="0.35">
      <c r="A376" s="3">
        <f t="shared" si="14"/>
        <v>369</v>
      </c>
      <c r="B376" t="s">
        <v>470</v>
      </c>
      <c r="C376" t="s">
        <v>1768</v>
      </c>
      <c r="D376" t="s">
        <v>1926</v>
      </c>
      <c r="E376" s="22">
        <v>2.2999999999999998</v>
      </c>
      <c r="F376" s="24">
        <v>0</v>
      </c>
      <c r="G376" s="30">
        <f t="shared" si="13"/>
        <v>0</v>
      </c>
    </row>
    <row r="377" spans="1:7" ht="14.25" customHeight="1" x14ac:dyDescent="0.35">
      <c r="A377" s="3">
        <f t="shared" si="14"/>
        <v>370</v>
      </c>
      <c r="B377" t="s">
        <v>471</v>
      </c>
      <c r="C377" t="s">
        <v>1309</v>
      </c>
      <c r="D377" t="s">
        <v>1926</v>
      </c>
      <c r="E377" s="22">
        <v>2.2999999999999998</v>
      </c>
      <c r="F377" s="24">
        <v>0</v>
      </c>
      <c r="G377" s="30">
        <f t="shared" si="13"/>
        <v>0</v>
      </c>
    </row>
    <row r="378" spans="1:7" ht="14.25" customHeight="1" x14ac:dyDescent="0.35">
      <c r="A378" s="3">
        <f t="shared" si="14"/>
        <v>371</v>
      </c>
      <c r="B378" t="s">
        <v>472</v>
      </c>
      <c r="C378" t="s">
        <v>1203</v>
      </c>
      <c r="D378" t="s">
        <v>1926</v>
      </c>
      <c r="E378" s="22">
        <v>2.2999999999999998</v>
      </c>
      <c r="F378" s="24">
        <v>0</v>
      </c>
      <c r="G378" s="30">
        <f t="shared" si="13"/>
        <v>0</v>
      </c>
    </row>
    <row r="379" spans="1:7" ht="14.25" customHeight="1" x14ac:dyDescent="0.35">
      <c r="A379" s="3">
        <f t="shared" si="14"/>
        <v>372</v>
      </c>
      <c r="B379" t="s">
        <v>473</v>
      </c>
      <c r="C379" t="s">
        <v>1161</v>
      </c>
      <c r="D379" t="s">
        <v>1926</v>
      </c>
      <c r="E379" s="22">
        <v>2.2999999999999998</v>
      </c>
      <c r="F379" s="24">
        <v>0</v>
      </c>
      <c r="G379" s="30">
        <f t="shared" si="13"/>
        <v>0</v>
      </c>
    </row>
    <row r="380" spans="1:7" ht="14.25" customHeight="1" x14ac:dyDescent="0.35">
      <c r="A380" s="3">
        <f t="shared" si="14"/>
        <v>373</v>
      </c>
      <c r="B380" t="s">
        <v>474</v>
      </c>
      <c r="C380" t="s">
        <v>1430</v>
      </c>
      <c r="D380" t="s">
        <v>1926</v>
      </c>
      <c r="E380" s="22">
        <v>2.2999999999999998</v>
      </c>
      <c r="F380" s="24">
        <v>0</v>
      </c>
      <c r="G380" s="30">
        <f t="shared" si="13"/>
        <v>0</v>
      </c>
    </row>
    <row r="381" spans="1:7" ht="14.25" customHeight="1" x14ac:dyDescent="0.35">
      <c r="A381" s="3">
        <f t="shared" si="14"/>
        <v>374</v>
      </c>
      <c r="B381" t="s">
        <v>475</v>
      </c>
      <c r="C381" t="s">
        <v>1774</v>
      </c>
      <c r="D381" t="s">
        <v>1926</v>
      </c>
      <c r="E381" s="22">
        <v>2.2999999999999998</v>
      </c>
      <c r="F381" s="24">
        <v>0</v>
      </c>
      <c r="G381" s="30">
        <f t="shared" si="13"/>
        <v>0</v>
      </c>
    </row>
    <row r="382" spans="1:7" ht="14.25" customHeight="1" x14ac:dyDescent="0.35">
      <c r="A382" s="3">
        <f t="shared" si="14"/>
        <v>375</v>
      </c>
      <c r="B382" t="s">
        <v>477</v>
      </c>
      <c r="C382" t="s">
        <v>1255</v>
      </c>
      <c r="D382" t="s">
        <v>1927</v>
      </c>
      <c r="E382" s="22">
        <v>1.05</v>
      </c>
      <c r="F382" s="24">
        <v>0</v>
      </c>
      <c r="G382" s="30">
        <f t="shared" si="13"/>
        <v>0</v>
      </c>
    </row>
    <row r="383" spans="1:7" ht="14.25" customHeight="1" x14ac:dyDescent="0.35">
      <c r="A383" s="3">
        <f>A382+1</f>
        <v>376</v>
      </c>
      <c r="B383" t="s">
        <v>480</v>
      </c>
      <c r="C383" t="s">
        <v>1757</v>
      </c>
      <c r="D383" t="s">
        <v>1925</v>
      </c>
      <c r="E383" s="22">
        <v>3</v>
      </c>
      <c r="F383" s="24">
        <v>0</v>
      </c>
      <c r="G383" s="30">
        <f t="shared" si="13"/>
        <v>0</v>
      </c>
    </row>
    <row r="384" spans="1:7" ht="14.25" customHeight="1" x14ac:dyDescent="0.35">
      <c r="A384" s="3">
        <f>A383+1</f>
        <v>377</v>
      </c>
      <c r="B384" t="s">
        <v>481</v>
      </c>
      <c r="C384" t="s">
        <v>1180</v>
      </c>
      <c r="D384" t="s">
        <v>1925</v>
      </c>
      <c r="E384" s="22">
        <v>3</v>
      </c>
      <c r="F384" s="24">
        <v>0</v>
      </c>
      <c r="G384" s="30">
        <f t="shared" si="13"/>
        <v>0</v>
      </c>
    </row>
    <row r="385" spans="1:7" ht="14.25" customHeight="1" x14ac:dyDescent="0.35">
      <c r="A385" s="3">
        <f t="shared" si="14"/>
        <v>378</v>
      </c>
      <c r="B385" t="s">
        <v>482</v>
      </c>
      <c r="C385" t="s">
        <v>1259</v>
      </c>
      <c r="D385" t="s">
        <v>1925</v>
      </c>
      <c r="E385" s="22">
        <v>3</v>
      </c>
      <c r="F385" s="24">
        <v>0</v>
      </c>
      <c r="G385" s="30">
        <f t="shared" si="13"/>
        <v>0</v>
      </c>
    </row>
    <row r="386" spans="1:7" ht="14.25" customHeight="1" x14ac:dyDescent="0.35">
      <c r="A386" s="3">
        <f t="shared" si="14"/>
        <v>379</v>
      </c>
      <c r="B386" t="s">
        <v>483</v>
      </c>
      <c r="C386" t="s">
        <v>1590</v>
      </c>
      <c r="D386" t="s">
        <v>1925</v>
      </c>
      <c r="E386" s="22">
        <v>3</v>
      </c>
      <c r="F386" s="24">
        <v>0</v>
      </c>
      <c r="G386" s="30">
        <f t="shared" si="13"/>
        <v>0</v>
      </c>
    </row>
    <row r="387" spans="1:7" ht="14.25" customHeight="1" x14ac:dyDescent="0.35">
      <c r="A387" s="3">
        <f t="shared" si="14"/>
        <v>380</v>
      </c>
      <c r="B387" t="s">
        <v>484</v>
      </c>
      <c r="C387" t="s">
        <v>1632</v>
      </c>
      <c r="D387" t="s">
        <v>1925</v>
      </c>
      <c r="E387" s="22">
        <v>3</v>
      </c>
      <c r="F387" s="24">
        <v>0</v>
      </c>
      <c r="G387" s="30">
        <f t="shared" si="13"/>
        <v>0</v>
      </c>
    </row>
    <row r="388" spans="1:7" ht="14.25" customHeight="1" x14ac:dyDescent="0.35">
      <c r="A388" s="3">
        <f t="shared" si="14"/>
        <v>381</v>
      </c>
      <c r="B388" t="s">
        <v>485</v>
      </c>
      <c r="C388" t="s">
        <v>1137</v>
      </c>
      <c r="D388" t="s">
        <v>1925</v>
      </c>
      <c r="E388" s="22">
        <v>3</v>
      </c>
      <c r="F388" s="24">
        <v>0</v>
      </c>
      <c r="G388" s="30">
        <f t="shared" si="13"/>
        <v>0</v>
      </c>
    </row>
    <row r="389" spans="1:7" ht="14.25" customHeight="1" x14ac:dyDescent="0.35">
      <c r="A389" s="3">
        <f t="shared" si="14"/>
        <v>382</v>
      </c>
      <c r="B389" t="s">
        <v>486</v>
      </c>
      <c r="C389" t="s">
        <v>1429</v>
      </c>
      <c r="D389" t="s">
        <v>1925</v>
      </c>
      <c r="E389" s="22">
        <v>3</v>
      </c>
      <c r="F389" s="24">
        <v>0</v>
      </c>
      <c r="G389" s="30">
        <f t="shared" si="13"/>
        <v>0</v>
      </c>
    </row>
    <row r="390" spans="1:7" ht="14.25" customHeight="1" x14ac:dyDescent="0.35">
      <c r="A390" s="3">
        <f>A389+1</f>
        <v>383</v>
      </c>
      <c r="B390" t="s">
        <v>487</v>
      </c>
      <c r="C390" t="s">
        <v>1752</v>
      </c>
      <c r="D390" t="s">
        <v>1925</v>
      </c>
      <c r="E390" s="22">
        <v>3</v>
      </c>
      <c r="F390" s="24">
        <v>0</v>
      </c>
      <c r="G390" s="30">
        <f t="shared" si="13"/>
        <v>0</v>
      </c>
    </row>
    <row r="391" spans="1:7" ht="14.25" customHeight="1" x14ac:dyDescent="0.35">
      <c r="A391" s="3">
        <f t="shared" si="14"/>
        <v>384</v>
      </c>
      <c r="B391" t="s">
        <v>488</v>
      </c>
      <c r="C391" t="s">
        <v>1572</v>
      </c>
      <c r="D391" t="s">
        <v>1926</v>
      </c>
      <c r="E391" s="22">
        <v>2.2999999999999998</v>
      </c>
      <c r="F391" s="24">
        <v>0</v>
      </c>
      <c r="G391" s="30">
        <f t="shared" si="13"/>
        <v>0</v>
      </c>
    </row>
    <row r="392" spans="1:7" ht="14.25" customHeight="1" x14ac:dyDescent="0.35">
      <c r="A392" s="3">
        <f t="shared" si="14"/>
        <v>385</v>
      </c>
      <c r="B392" t="s">
        <v>489</v>
      </c>
      <c r="C392" t="s">
        <v>1730</v>
      </c>
      <c r="D392" t="s">
        <v>1926</v>
      </c>
      <c r="E392" s="22">
        <v>2.2999999999999998</v>
      </c>
      <c r="F392" s="24">
        <v>0</v>
      </c>
      <c r="G392" s="30">
        <f t="shared" si="13"/>
        <v>0</v>
      </c>
    </row>
    <row r="393" spans="1:7" ht="14.25" customHeight="1" x14ac:dyDescent="0.35">
      <c r="A393" s="3">
        <f t="shared" si="14"/>
        <v>386</v>
      </c>
      <c r="B393" t="s">
        <v>490</v>
      </c>
      <c r="C393" t="s">
        <v>1307</v>
      </c>
      <c r="D393" t="s">
        <v>1926</v>
      </c>
      <c r="E393" s="22">
        <v>2.2999999999999998</v>
      </c>
      <c r="F393" s="24">
        <v>3.14</v>
      </c>
      <c r="G393" s="30">
        <f t="shared" si="13"/>
        <v>136</v>
      </c>
    </row>
    <row r="394" spans="1:7" x14ac:dyDescent="0.35">
      <c r="A394" s="3">
        <f t="shared" si="14"/>
        <v>387</v>
      </c>
      <c r="B394" t="s">
        <v>491</v>
      </c>
      <c r="C394" t="s">
        <v>1744</v>
      </c>
      <c r="D394" t="s">
        <v>1926</v>
      </c>
      <c r="E394" s="22">
        <v>2.2999999999999998</v>
      </c>
      <c r="F394" s="24">
        <v>0</v>
      </c>
      <c r="G394" s="30">
        <f t="shared" si="13"/>
        <v>0</v>
      </c>
    </row>
    <row r="395" spans="1:7" x14ac:dyDescent="0.35">
      <c r="A395" s="3">
        <f t="shared" si="14"/>
        <v>388</v>
      </c>
      <c r="B395" t="s">
        <v>492</v>
      </c>
      <c r="C395" t="s">
        <v>1492</v>
      </c>
      <c r="D395" t="s">
        <v>1927</v>
      </c>
      <c r="E395" s="22">
        <v>1.05</v>
      </c>
      <c r="F395" s="24">
        <v>2.84</v>
      </c>
      <c r="G395" s="30">
        <f t="shared" si="13"/>
        <v>270</v>
      </c>
    </row>
    <row r="396" spans="1:7" x14ac:dyDescent="0.35">
      <c r="A396" s="3">
        <f>A395+1</f>
        <v>389</v>
      </c>
      <c r="B396" t="s">
        <v>493</v>
      </c>
      <c r="C396" t="s">
        <v>1213</v>
      </c>
      <c r="D396" t="s">
        <v>1925</v>
      </c>
      <c r="E396" s="22">
        <v>3</v>
      </c>
      <c r="F396" s="24">
        <v>0</v>
      </c>
      <c r="G396" s="30">
        <f t="shared" si="13"/>
        <v>0</v>
      </c>
    </row>
    <row r="397" spans="1:7" x14ac:dyDescent="0.35">
      <c r="A397" s="3">
        <f t="shared" si="14"/>
        <v>390</v>
      </c>
      <c r="B397" t="s">
        <v>494</v>
      </c>
      <c r="C397" t="s">
        <v>1399</v>
      </c>
      <c r="D397" t="s">
        <v>1925</v>
      </c>
      <c r="E397" s="22">
        <v>3</v>
      </c>
      <c r="F397" s="24">
        <v>0</v>
      </c>
      <c r="G397" s="30">
        <f t="shared" si="13"/>
        <v>0</v>
      </c>
    </row>
    <row r="398" spans="1:7" x14ac:dyDescent="0.35">
      <c r="A398" s="3">
        <f t="shared" si="14"/>
        <v>391</v>
      </c>
      <c r="B398" t="s">
        <v>495</v>
      </c>
      <c r="C398" t="s">
        <v>1702</v>
      </c>
      <c r="D398" t="s">
        <v>1925</v>
      </c>
      <c r="E398" s="22">
        <v>3</v>
      </c>
      <c r="F398" s="24">
        <v>0</v>
      </c>
      <c r="G398" s="30">
        <f t="shared" si="13"/>
        <v>0</v>
      </c>
    </row>
    <row r="399" spans="1:7" x14ac:dyDescent="0.35">
      <c r="A399" s="3">
        <f t="shared" si="14"/>
        <v>392</v>
      </c>
      <c r="B399" t="s">
        <v>496</v>
      </c>
      <c r="C399" t="s">
        <v>1790</v>
      </c>
      <c r="D399" t="s">
        <v>1925</v>
      </c>
      <c r="E399" s="22">
        <v>3</v>
      </c>
      <c r="F399" s="24">
        <v>0</v>
      </c>
      <c r="G399" s="30"/>
    </row>
    <row r="400" spans="1:7" x14ac:dyDescent="0.35">
      <c r="A400" s="3">
        <f t="shared" si="14"/>
        <v>393</v>
      </c>
      <c r="B400" t="s">
        <v>497</v>
      </c>
      <c r="C400" t="s">
        <v>1693</v>
      </c>
      <c r="D400" t="s">
        <v>1925</v>
      </c>
      <c r="E400" s="22">
        <v>3</v>
      </c>
      <c r="F400" s="24">
        <v>1702.18</v>
      </c>
      <c r="G400" s="30">
        <f t="shared" ref="G400:G458" si="15">TRUNC(F400/(E400/100))</f>
        <v>56739</v>
      </c>
    </row>
    <row r="401" spans="1:7" x14ac:dyDescent="0.35">
      <c r="A401" s="3">
        <f t="shared" si="14"/>
        <v>394</v>
      </c>
      <c r="B401" t="s">
        <v>498</v>
      </c>
      <c r="C401" t="s">
        <v>1605</v>
      </c>
      <c r="D401" t="s">
        <v>1925</v>
      </c>
      <c r="E401" s="22">
        <v>3</v>
      </c>
      <c r="F401" s="24">
        <v>0</v>
      </c>
      <c r="G401" s="30">
        <f t="shared" si="15"/>
        <v>0</v>
      </c>
    </row>
    <row r="402" spans="1:7" x14ac:dyDescent="0.35">
      <c r="A402" s="3">
        <f t="shared" si="14"/>
        <v>395</v>
      </c>
      <c r="B402" t="s">
        <v>499</v>
      </c>
      <c r="C402" t="s">
        <v>1597</v>
      </c>
      <c r="D402" t="s">
        <v>1925</v>
      </c>
      <c r="E402" s="22">
        <v>3</v>
      </c>
      <c r="F402" s="24">
        <v>0</v>
      </c>
      <c r="G402" s="30">
        <f t="shared" si="15"/>
        <v>0</v>
      </c>
    </row>
    <row r="403" spans="1:7" x14ac:dyDescent="0.35">
      <c r="A403" s="3">
        <f t="shared" si="14"/>
        <v>396</v>
      </c>
      <c r="B403" t="s">
        <v>500</v>
      </c>
      <c r="C403" t="s">
        <v>1423</v>
      </c>
      <c r="D403" t="s">
        <v>1925</v>
      </c>
      <c r="E403" s="22">
        <v>3</v>
      </c>
      <c r="F403" s="24">
        <v>0</v>
      </c>
      <c r="G403" s="30">
        <f t="shared" si="15"/>
        <v>0</v>
      </c>
    </row>
    <row r="404" spans="1:7" x14ac:dyDescent="0.35">
      <c r="A404" s="3">
        <f t="shared" si="14"/>
        <v>397</v>
      </c>
      <c r="B404" t="s">
        <v>501</v>
      </c>
      <c r="C404" t="s">
        <v>1448</v>
      </c>
      <c r="D404" t="s">
        <v>1925</v>
      </c>
      <c r="E404" s="22">
        <v>3</v>
      </c>
      <c r="F404" s="24">
        <v>0</v>
      </c>
      <c r="G404" s="30">
        <f t="shared" si="15"/>
        <v>0</v>
      </c>
    </row>
    <row r="405" spans="1:7" s="33" customFormat="1" x14ac:dyDescent="0.35">
      <c r="A405" s="3">
        <f>A404+1</f>
        <v>398</v>
      </c>
      <c r="B405" s="31" t="s">
        <v>502</v>
      </c>
      <c r="C405" s="31" t="s">
        <v>1467</v>
      </c>
      <c r="D405" t="s">
        <v>1925</v>
      </c>
      <c r="E405" s="32">
        <v>3</v>
      </c>
      <c r="F405" s="24">
        <v>0</v>
      </c>
      <c r="G405" s="30">
        <f t="shared" si="15"/>
        <v>0</v>
      </c>
    </row>
    <row r="406" spans="1:7" x14ac:dyDescent="0.35">
      <c r="A406" s="3">
        <f t="shared" si="14"/>
        <v>399</v>
      </c>
      <c r="B406" t="s">
        <v>503</v>
      </c>
      <c r="C406" t="s">
        <v>1362</v>
      </c>
      <c r="D406" t="s">
        <v>1925</v>
      </c>
      <c r="E406" s="22">
        <v>3</v>
      </c>
      <c r="F406" s="24">
        <v>0</v>
      </c>
      <c r="G406" s="30">
        <f t="shared" si="15"/>
        <v>0</v>
      </c>
    </row>
    <row r="407" spans="1:7" x14ac:dyDescent="0.35">
      <c r="A407" s="3">
        <f t="shared" si="14"/>
        <v>400</v>
      </c>
      <c r="B407" t="s">
        <v>504</v>
      </c>
      <c r="C407" t="s">
        <v>1346</v>
      </c>
      <c r="D407" t="s">
        <v>1925</v>
      </c>
      <c r="E407" s="22">
        <v>3</v>
      </c>
      <c r="F407" s="24">
        <v>0</v>
      </c>
      <c r="G407" s="30">
        <f t="shared" si="15"/>
        <v>0</v>
      </c>
    </row>
    <row r="408" spans="1:7" x14ac:dyDescent="0.35">
      <c r="A408" s="3">
        <f t="shared" si="14"/>
        <v>401</v>
      </c>
      <c r="B408" t="s">
        <v>505</v>
      </c>
      <c r="C408" t="s">
        <v>1306</v>
      </c>
      <c r="D408" t="s">
        <v>1925</v>
      </c>
      <c r="E408" s="22">
        <v>3</v>
      </c>
      <c r="F408" s="24">
        <v>0</v>
      </c>
      <c r="G408" s="30">
        <f t="shared" si="15"/>
        <v>0</v>
      </c>
    </row>
    <row r="409" spans="1:7" x14ac:dyDescent="0.35">
      <c r="A409" s="3">
        <f t="shared" si="14"/>
        <v>402</v>
      </c>
      <c r="B409" t="s">
        <v>506</v>
      </c>
      <c r="C409" t="s">
        <v>1388</v>
      </c>
      <c r="D409" t="s">
        <v>1926</v>
      </c>
      <c r="E409" s="22">
        <v>2.2999999999999998</v>
      </c>
      <c r="F409" s="24">
        <v>0</v>
      </c>
      <c r="G409" s="30">
        <f t="shared" si="15"/>
        <v>0</v>
      </c>
    </row>
    <row r="410" spans="1:7" x14ac:dyDescent="0.35">
      <c r="A410" s="3">
        <f t="shared" si="14"/>
        <v>403</v>
      </c>
      <c r="B410" t="s">
        <v>507</v>
      </c>
      <c r="C410" t="s">
        <v>1530</v>
      </c>
      <c r="D410" t="s">
        <v>1926</v>
      </c>
      <c r="E410" s="22">
        <v>2.2999999999999998</v>
      </c>
      <c r="F410" s="24">
        <v>0</v>
      </c>
      <c r="G410" s="30">
        <f t="shared" si="15"/>
        <v>0</v>
      </c>
    </row>
    <row r="411" spans="1:7" x14ac:dyDescent="0.35">
      <c r="A411" s="3">
        <f t="shared" si="14"/>
        <v>404</v>
      </c>
      <c r="B411" t="s">
        <v>508</v>
      </c>
      <c r="C411" t="s">
        <v>1484</v>
      </c>
      <c r="D411" t="s">
        <v>1925</v>
      </c>
      <c r="E411" s="22">
        <v>3</v>
      </c>
      <c r="F411" s="24">
        <v>0</v>
      </c>
      <c r="G411" s="30">
        <f t="shared" si="15"/>
        <v>0</v>
      </c>
    </row>
    <row r="412" spans="1:7" x14ac:dyDescent="0.35">
      <c r="A412" s="3">
        <f t="shared" si="14"/>
        <v>405</v>
      </c>
      <c r="B412" t="s">
        <v>509</v>
      </c>
      <c r="C412" t="s">
        <v>1538</v>
      </c>
      <c r="D412" t="s">
        <v>1926</v>
      </c>
      <c r="E412" s="22">
        <v>2.2999999999999998</v>
      </c>
      <c r="F412" s="24">
        <v>0</v>
      </c>
      <c r="G412" s="30">
        <f t="shared" si="15"/>
        <v>0</v>
      </c>
    </row>
    <row r="413" spans="1:7" x14ac:dyDescent="0.35">
      <c r="A413" s="3">
        <f t="shared" si="14"/>
        <v>406</v>
      </c>
      <c r="B413" t="s">
        <v>510</v>
      </c>
      <c r="C413" t="s">
        <v>1398</v>
      </c>
      <c r="D413" t="s">
        <v>1926</v>
      </c>
      <c r="E413" s="22">
        <v>2.2999999999999998</v>
      </c>
      <c r="F413" s="24">
        <v>0</v>
      </c>
      <c r="G413" s="30">
        <f t="shared" si="15"/>
        <v>0</v>
      </c>
    </row>
    <row r="414" spans="1:7" x14ac:dyDescent="0.35">
      <c r="A414" s="3">
        <f t="shared" si="14"/>
        <v>407</v>
      </c>
      <c r="B414" t="s">
        <v>511</v>
      </c>
      <c r="C414" t="s">
        <v>1468</v>
      </c>
      <c r="D414" t="s">
        <v>1926</v>
      </c>
      <c r="E414" s="22">
        <v>2.2999999999999998</v>
      </c>
      <c r="F414" s="24">
        <v>0</v>
      </c>
      <c r="G414" s="30">
        <f t="shared" si="15"/>
        <v>0</v>
      </c>
    </row>
    <row r="415" spans="1:7" x14ac:dyDescent="0.35">
      <c r="A415" s="3">
        <f t="shared" ref="A415:A472" si="16">A414+1</f>
        <v>408</v>
      </c>
      <c r="B415" t="s">
        <v>512</v>
      </c>
      <c r="C415" t="s">
        <v>1522</v>
      </c>
      <c r="D415" t="s">
        <v>1927</v>
      </c>
      <c r="E415" s="22">
        <v>1.05</v>
      </c>
      <c r="F415" s="24">
        <v>0</v>
      </c>
      <c r="G415" s="30">
        <f t="shared" si="15"/>
        <v>0</v>
      </c>
    </row>
    <row r="416" spans="1:7" x14ac:dyDescent="0.35">
      <c r="A416" s="3">
        <f t="shared" si="16"/>
        <v>409</v>
      </c>
      <c r="B416" t="s">
        <v>513</v>
      </c>
      <c r="C416" t="s">
        <v>1427</v>
      </c>
      <c r="D416" t="s">
        <v>1927</v>
      </c>
      <c r="E416" s="22">
        <v>1.05</v>
      </c>
      <c r="F416" s="24">
        <v>0</v>
      </c>
      <c r="G416" s="30">
        <f t="shared" si="15"/>
        <v>0</v>
      </c>
    </row>
    <row r="417" spans="1:7" x14ac:dyDescent="0.35">
      <c r="A417" s="3">
        <f>A416+1</f>
        <v>410</v>
      </c>
      <c r="B417" t="s">
        <v>514</v>
      </c>
      <c r="C417" t="s">
        <v>1473</v>
      </c>
      <c r="D417" t="s">
        <v>1927</v>
      </c>
      <c r="E417" s="22">
        <v>1.05</v>
      </c>
      <c r="F417" s="24">
        <v>0</v>
      </c>
      <c r="G417" s="30">
        <f t="shared" si="15"/>
        <v>0</v>
      </c>
    </row>
    <row r="418" spans="1:7" x14ac:dyDescent="0.35">
      <c r="A418" s="3">
        <f t="shared" si="16"/>
        <v>411</v>
      </c>
      <c r="B418" t="s">
        <v>515</v>
      </c>
      <c r="C418" t="s">
        <v>1476</v>
      </c>
      <c r="D418" t="s">
        <v>1926</v>
      </c>
      <c r="E418" s="22">
        <v>2.2999999999999998</v>
      </c>
      <c r="F418" s="24">
        <v>0</v>
      </c>
      <c r="G418" s="30">
        <f t="shared" si="15"/>
        <v>0</v>
      </c>
    </row>
    <row r="419" spans="1:7" x14ac:dyDescent="0.35">
      <c r="A419" s="3">
        <f t="shared" si="16"/>
        <v>412</v>
      </c>
      <c r="B419" t="s">
        <v>516</v>
      </c>
      <c r="C419" t="s">
        <v>1767</v>
      </c>
      <c r="D419" t="s">
        <v>1925</v>
      </c>
      <c r="E419" s="22">
        <v>3</v>
      </c>
      <c r="F419" s="24">
        <v>0</v>
      </c>
      <c r="G419" s="30">
        <f t="shared" si="15"/>
        <v>0</v>
      </c>
    </row>
    <row r="420" spans="1:7" x14ac:dyDescent="0.35">
      <c r="A420" s="3">
        <f t="shared" si="16"/>
        <v>413</v>
      </c>
      <c r="B420" t="s">
        <v>517</v>
      </c>
      <c r="C420" t="s">
        <v>1462</v>
      </c>
      <c r="D420" t="s">
        <v>1926</v>
      </c>
      <c r="E420" s="22">
        <v>2.2999999999999998</v>
      </c>
      <c r="F420" s="24">
        <v>0</v>
      </c>
      <c r="G420" s="30">
        <f t="shared" si="15"/>
        <v>0</v>
      </c>
    </row>
    <row r="421" spans="1:7" x14ac:dyDescent="0.35">
      <c r="A421" s="3">
        <f>A420+1</f>
        <v>414</v>
      </c>
      <c r="B421" t="s">
        <v>518</v>
      </c>
      <c r="C421" t="s">
        <v>1662</v>
      </c>
      <c r="D421" t="s">
        <v>1925</v>
      </c>
      <c r="E421" s="22">
        <v>3</v>
      </c>
      <c r="F421" s="24">
        <v>63381.08</v>
      </c>
      <c r="G421" s="30">
        <f t="shared" si="15"/>
        <v>2112702</v>
      </c>
    </row>
    <row r="422" spans="1:7" x14ac:dyDescent="0.35">
      <c r="A422" s="3">
        <f t="shared" si="16"/>
        <v>415</v>
      </c>
      <c r="B422" t="s">
        <v>519</v>
      </c>
      <c r="C422" t="s">
        <v>1703</v>
      </c>
      <c r="D422" t="s">
        <v>1925</v>
      </c>
      <c r="E422" s="22">
        <v>3</v>
      </c>
      <c r="F422" s="24">
        <v>0</v>
      </c>
      <c r="G422" s="30">
        <f t="shared" si="15"/>
        <v>0</v>
      </c>
    </row>
    <row r="423" spans="1:7" x14ac:dyDescent="0.35">
      <c r="A423" s="3">
        <f>A422+1</f>
        <v>416</v>
      </c>
      <c r="B423" t="s">
        <v>520</v>
      </c>
      <c r="C423" t="s">
        <v>1460</v>
      </c>
      <c r="D423" t="s">
        <v>1925</v>
      </c>
      <c r="E423" s="22">
        <v>3</v>
      </c>
      <c r="F423" s="24">
        <v>0</v>
      </c>
      <c r="G423" s="30">
        <f t="shared" si="15"/>
        <v>0</v>
      </c>
    </row>
    <row r="424" spans="1:7" x14ac:dyDescent="0.35">
      <c r="A424" s="3">
        <f t="shared" si="16"/>
        <v>417</v>
      </c>
      <c r="B424" t="s">
        <v>521</v>
      </c>
      <c r="C424" t="s">
        <v>1352</v>
      </c>
      <c r="D424" t="s">
        <v>1925</v>
      </c>
      <c r="E424" s="22">
        <v>3</v>
      </c>
      <c r="F424" s="24">
        <v>0</v>
      </c>
      <c r="G424" s="30">
        <f t="shared" si="15"/>
        <v>0</v>
      </c>
    </row>
    <row r="425" spans="1:7" x14ac:dyDescent="0.35">
      <c r="A425" s="3">
        <f t="shared" si="16"/>
        <v>418</v>
      </c>
      <c r="B425" t="s">
        <v>522</v>
      </c>
      <c r="C425" t="s">
        <v>1453</v>
      </c>
      <c r="D425" t="s">
        <v>1925</v>
      </c>
      <c r="E425" s="22">
        <v>3</v>
      </c>
      <c r="F425" s="24">
        <v>0</v>
      </c>
      <c r="G425" s="30">
        <f t="shared" si="15"/>
        <v>0</v>
      </c>
    </row>
    <row r="426" spans="1:7" x14ac:dyDescent="0.35">
      <c r="A426" s="3">
        <f t="shared" si="16"/>
        <v>419</v>
      </c>
      <c r="B426" t="s">
        <v>523</v>
      </c>
      <c r="C426" t="s">
        <v>1090</v>
      </c>
      <c r="D426" t="s">
        <v>1925</v>
      </c>
      <c r="E426" s="22">
        <v>3</v>
      </c>
      <c r="F426" s="24">
        <v>0</v>
      </c>
      <c r="G426" s="30">
        <f t="shared" si="15"/>
        <v>0</v>
      </c>
    </row>
    <row r="427" spans="1:7" x14ac:dyDescent="0.35">
      <c r="A427" s="3">
        <f t="shared" si="16"/>
        <v>420</v>
      </c>
      <c r="B427" t="s">
        <v>524</v>
      </c>
      <c r="C427" t="s">
        <v>1403</v>
      </c>
      <c r="D427" t="s">
        <v>1925</v>
      </c>
      <c r="E427" s="22">
        <v>3</v>
      </c>
      <c r="F427" s="24">
        <v>0</v>
      </c>
      <c r="G427" s="30">
        <f t="shared" si="15"/>
        <v>0</v>
      </c>
    </row>
    <row r="428" spans="1:7" ht="14.25" customHeight="1" x14ac:dyDescent="0.35">
      <c r="A428" s="3">
        <f>A427+1</f>
        <v>421</v>
      </c>
      <c r="B428" t="s">
        <v>525</v>
      </c>
      <c r="C428" t="s">
        <v>1677</v>
      </c>
      <c r="D428" t="s">
        <v>1926</v>
      </c>
      <c r="E428" s="22">
        <v>2.2999999999999998</v>
      </c>
      <c r="F428" s="24">
        <v>0</v>
      </c>
      <c r="G428" s="30">
        <f t="shared" si="15"/>
        <v>0</v>
      </c>
    </row>
    <row r="429" spans="1:7" x14ac:dyDescent="0.35">
      <c r="A429" s="3">
        <f t="shared" si="16"/>
        <v>422</v>
      </c>
      <c r="B429" t="s">
        <v>526</v>
      </c>
      <c r="C429" t="s">
        <v>1573</v>
      </c>
      <c r="D429" t="s">
        <v>1926</v>
      </c>
      <c r="E429" s="22">
        <v>2.2999999999999998</v>
      </c>
      <c r="F429" s="24">
        <v>276.8</v>
      </c>
      <c r="G429" s="30">
        <f t="shared" si="15"/>
        <v>12034</v>
      </c>
    </row>
    <row r="430" spans="1:7" x14ac:dyDescent="0.35">
      <c r="A430" s="3">
        <f t="shared" si="16"/>
        <v>423</v>
      </c>
      <c r="B430" t="s">
        <v>527</v>
      </c>
      <c r="C430" t="s">
        <v>1579</v>
      </c>
      <c r="D430" t="s">
        <v>1926</v>
      </c>
      <c r="E430" s="22">
        <v>2.2999999999999998</v>
      </c>
      <c r="F430" s="24">
        <v>0</v>
      </c>
      <c r="G430" s="30">
        <f t="shared" si="15"/>
        <v>0</v>
      </c>
    </row>
    <row r="431" spans="1:7" x14ac:dyDescent="0.35">
      <c r="A431" s="3">
        <f t="shared" si="16"/>
        <v>424</v>
      </c>
      <c r="B431" t="s">
        <v>528</v>
      </c>
      <c r="C431" t="s">
        <v>1225</v>
      </c>
      <c r="D431" t="s">
        <v>1926</v>
      </c>
      <c r="E431" s="22">
        <v>2.2999999999999998</v>
      </c>
      <c r="F431" s="24">
        <v>0</v>
      </c>
      <c r="G431" s="30">
        <f t="shared" si="15"/>
        <v>0</v>
      </c>
    </row>
    <row r="432" spans="1:7" x14ac:dyDescent="0.35">
      <c r="A432" s="3">
        <f t="shared" si="16"/>
        <v>425</v>
      </c>
      <c r="B432" t="s">
        <v>529</v>
      </c>
      <c r="C432" t="s">
        <v>1631</v>
      </c>
      <c r="D432" t="s">
        <v>1926</v>
      </c>
      <c r="E432" s="22">
        <v>2.2999999999999998</v>
      </c>
      <c r="F432" s="24">
        <v>0</v>
      </c>
      <c r="G432" s="30">
        <f t="shared" si="15"/>
        <v>0</v>
      </c>
    </row>
    <row r="433" spans="1:7" x14ac:dyDescent="0.35">
      <c r="A433" s="3">
        <f t="shared" si="16"/>
        <v>426</v>
      </c>
      <c r="B433" t="s">
        <v>530</v>
      </c>
      <c r="C433" t="s">
        <v>1541</v>
      </c>
      <c r="D433" t="s">
        <v>1926</v>
      </c>
      <c r="E433" s="22">
        <v>2.2999999999999998</v>
      </c>
      <c r="F433" s="24">
        <v>0</v>
      </c>
      <c r="G433" s="30">
        <f t="shared" si="15"/>
        <v>0</v>
      </c>
    </row>
    <row r="434" spans="1:7" x14ac:dyDescent="0.35">
      <c r="A434" s="3">
        <f t="shared" si="16"/>
        <v>427</v>
      </c>
      <c r="B434" t="s">
        <v>531</v>
      </c>
      <c r="C434" t="s">
        <v>1581</v>
      </c>
      <c r="D434" t="s">
        <v>1926</v>
      </c>
      <c r="E434" s="22">
        <v>2.2999999999999998</v>
      </c>
      <c r="F434" s="24">
        <v>0</v>
      </c>
      <c r="G434" s="30">
        <f t="shared" si="15"/>
        <v>0</v>
      </c>
    </row>
    <row r="435" spans="1:7" x14ac:dyDescent="0.35">
      <c r="A435" s="3">
        <f t="shared" si="16"/>
        <v>428</v>
      </c>
      <c r="B435" t="s">
        <v>532</v>
      </c>
      <c r="C435" t="s">
        <v>1694</v>
      </c>
      <c r="D435" t="s">
        <v>1926</v>
      </c>
      <c r="E435" s="22">
        <v>2.2999999999999998</v>
      </c>
      <c r="F435" s="24">
        <v>0</v>
      </c>
      <c r="G435" s="30">
        <f t="shared" si="15"/>
        <v>0</v>
      </c>
    </row>
    <row r="436" spans="1:7" x14ac:dyDescent="0.35">
      <c r="A436" s="3">
        <f t="shared" si="16"/>
        <v>429</v>
      </c>
      <c r="B436" t="s">
        <v>533</v>
      </c>
      <c r="C436" t="s">
        <v>1765</v>
      </c>
      <c r="D436" t="s">
        <v>1926</v>
      </c>
      <c r="E436" s="22">
        <v>2.2999999999999998</v>
      </c>
      <c r="F436" s="24">
        <v>0</v>
      </c>
      <c r="G436" s="30">
        <f t="shared" si="15"/>
        <v>0</v>
      </c>
    </row>
    <row r="437" spans="1:7" x14ac:dyDescent="0.35">
      <c r="A437" s="3">
        <f t="shared" si="16"/>
        <v>430</v>
      </c>
      <c r="B437" t="s">
        <v>534</v>
      </c>
      <c r="C437" t="s">
        <v>1270</v>
      </c>
      <c r="D437" t="s">
        <v>1926</v>
      </c>
      <c r="E437" s="22">
        <v>2.2999999999999998</v>
      </c>
      <c r="F437" s="24">
        <v>0</v>
      </c>
      <c r="G437" s="30">
        <f t="shared" si="15"/>
        <v>0</v>
      </c>
    </row>
    <row r="438" spans="1:7" x14ac:dyDescent="0.35">
      <c r="A438" s="3">
        <f t="shared" si="16"/>
        <v>431</v>
      </c>
      <c r="B438" s="29" t="s">
        <v>535</v>
      </c>
      <c r="C438" s="29" t="s">
        <v>1629</v>
      </c>
      <c r="D438" t="s">
        <v>1926</v>
      </c>
      <c r="E438" s="35">
        <v>2.2999999999999998</v>
      </c>
      <c r="F438" s="24">
        <v>0</v>
      </c>
      <c r="G438" s="30">
        <f t="shared" si="15"/>
        <v>0</v>
      </c>
    </row>
    <row r="439" spans="1:7" x14ac:dyDescent="0.35">
      <c r="A439" s="3">
        <f t="shared" si="16"/>
        <v>432</v>
      </c>
      <c r="B439" s="29" t="s">
        <v>536</v>
      </c>
      <c r="C439" s="29" t="s">
        <v>1336</v>
      </c>
      <c r="D439" t="s">
        <v>1926</v>
      </c>
      <c r="E439" s="35">
        <v>2.2999999999999998</v>
      </c>
      <c r="F439" s="24">
        <v>0</v>
      </c>
      <c r="G439" s="30">
        <f t="shared" si="15"/>
        <v>0</v>
      </c>
    </row>
    <row r="440" spans="1:7" x14ac:dyDescent="0.35">
      <c r="A440" s="3">
        <f t="shared" si="16"/>
        <v>433</v>
      </c>
      <c r="B440" s="29" t="s">
        <v>537</v>
      </c>
      <c r="C440" s="29" t="s">
        <v>1323</v>
      </c>
      <c r="D440" t="s">
        <v>1926</v>
      </c>
      <c r="E440" s="35">
        <v>2.2999999999999998</v>
      </c>
      <c r="F440" s="24">
        <v>0</v>
      </c>
      <c r="G440" s="30">
        <f t="shared" si="15"/>
        <v>0</v>
      </c>
    </row>
    <row r="441" spans="1:7" x14ac:dyDescent="0.35">
      <c r="A441" s="3">
        <f t="shared" si="16"/>
        <v>434</v>
      </c>
      <c r="B441" s="29" t="s">
        <v>538</v>
      </c>
      <c r="C441" s="29" t="s">
        <v>1798</v>
      </c>
      <c r="D441" t="s">
        <v>1925</v>
      </c>
      <c r="E441" s="35">
        <v>3</v>
      </c>
      <c r="F441" s="24">
        <v>0</v>
      </c>
      <c r="G441" s="30">
        <f t="shared" si="15"/>
        <v>0</v>
      </c>
    </row>
    <row r="442" spans="1:7" x14ac:dyDescent="0.35">
      <c r="A442" s="3">
        <f t="shared" si="16"/>
        <v>435</v>
      </c>
      <c r="B442" s="29" t="s">
        <v>539</v>
      </c>
      <c r="C442" s="29" t="s">
        <v>1234</v>
      </c>
      <c r="D442" t="s">
        <v>1926</v>
      </c>
      <c r="E442" s="35">
        <v>2.2999999999999998</v>
      </c>
      <c r="F442" s="24">
        <v>2574.06</v>
      </c>
      <c r="G442" s="30">
        <f t="shared" si="15"/>
        <v>111915</v>
      </c>
    </row>
    <row r="443" spans="1:7" x14ac:dyDescent="0.35">
      <c r="A443" s="3">
        <f t="shared" si="16"/>
        <v>436</v>
      </c>
      <c r="B443" s="29" t="s">
        <v>540</v>
      </c>
      <c r="C443" s="29" t="s">
        <v>1134</v>
      </c>
      <c r="D443" t="s">
        <v>1926</v>
      </c>
      <c r="E443" s="35">
        <v>2.2999999999999998</v>
      </c>
      <c r="F443" s="24">
        <v>0</v>
      </c>
      <c r="G443" s="30">
        <f t="shared" si="15"/>
        <v>0</v>
      </c>
    </row>
    <row r="444" spans="1:7" x14ac:dyDescent="0.35">
      <c r="A444" s="3">
        <f t="shared" si="16"/>
        <v>437</v>
      </c>
      <c r="B444" s="29" t="s">
        <v>541</v>
      </c>
      <c r="C444" s="29" t="s">
        <v>1107</v>
      </c>
      <c r="D444" t="s">
        <v>1926</v>
      </c>
      <c r="E444" s="35">
        <v>2.2999999999999998</v>
      </c>
      <c r="F444" s="24">
        <v>210.34</v>
      </c>
      <c r="G444" s="30">
        <f t="shared" si="15"/>
        <v>9145</v>
      </c>
    </row>
    <row r="445" spans="1:7" x14ac:dyDescent="0.35">
      <c r="A445" s="3">
        <f t="shared" si="16"/>
        <v>438</v>
      </c>
      <c r="B445" s="29" t="s">
        <v>542</v>
      </c>
      <c r="C445" s="29" t="s">
        <v>1342</v>
      </c>
      <c r="D445" t="s">
        <v>1926</v>
      </c>
      <c r="E445" s="35">
        <v>2.2999999999999998</v>
      </c>
      <c r="F445" s="24">
        <v>175.54</v>
      </c>
      <c r="G445" s="30">
        <f t="shared" si="15"/>
        <v>7632</v>
      </c>
    </row>
    <row r="446" spans="1:7" x14ac:dyDescent="0.35">
      <c r="A446" s="3">
        <f t="shared" si="16"/>
        <v>439</v>
      </c>
      <c r="B446" s="29" t="s">
        <v>543</v>
      </c>
      <c r="C446" s="29" t="s">
        <v>1271</v>
      </c>
      <c r="D446" t="s">
        <v>1926</v>
      </c>
      <c r="E446" s="35">
        <v>2.2999999999999998</v>
      </c>
      <c r="F446" s="24">
        <v>0</v>
      </c>
      <c r="G446" s="30">
        <f t="shared" si="15"/>
        <v>0</v>
      </c>
    </row>
    <row r="447" spans="1:7" x14ac:dyDescent="0.35">
      <c r="A447" s="3">
        <f t="shared" si="16"/>
        <v>440</v>
      </c>
      <c r="B447" s="29" t="s">
        <v>544</v>
      </c>
      <c r="C447" s="29" t="s">
        <v>1316</v>
      </c>
      <c r="D447" t="s">
        <v>1926</v>
      </c>
      <c r="E447" s="35">
        <v>2.2999999999999998</v>
      </c>
      <c r="F447" s="24">
        <v>5831.06</v>
      </c>
      <c r="G447" s="30">
        <f t="shared" si="15"/>
        <v>253524</v>
      </c>
    </row>
    <row r="448" spans="1:7" x14ac:dyDescent="0.35">
      <c r="A448" s="3">
        <f t="shared" si="16"/>
        <v>441</v>
      </c>
      <c r="B448" s="29" t="s">
        <v>545</v>
      </c>
      <c r="C448" s="29" t="s">
        <v>1443</v>
      </c>
      <c r="D448" t="s">
        <v>1926</v>
      </c>
      <c r="E448" s="35">
        <v>2.2999999999999998</v>
      </c>
      <c r="F448" s="24">
        <v>528</v>
      </c>
      <c r="G448" s="30">
        <f t="shared" si="15"/>
        <v>22956</v>
      </c>
    </row>
    <row r="449" spans="1:7" x14ac:dyDescent="0.35">
      <c r="A449" s="3">
        <f t="shared" si="16"/>
        <v>442</v>
      </c>
      <c r="B449" s="29" t="s">
        <v>546</v>
      </c>
      <c r="C449" s="29" t="s">
        <v>1253</v>
      </c>
      <c r="D449" t="s">
        <v>1926</v>
      </c>
      <c r="E449" s="35">
        <v>2.2999999999999998</v>
      </c>
      <c r="F449" s="24">
        <v>489.98</v>
      </c>
      <c r="G449" s="30">
        <f t="shared" si="15"/>
        <v>21303</v>
      </c>
    </row>
    <row r="450" spans="1:7" x14ac:dyDescent="0.35">
      <c r="A450" s="3">
        <f t="shared" si="16"/>
        <v>443</v>
      </c>
      <c r="B450" s="29" t="s">
        <v>547</v>
      </c>
      <c r="C450" s="29" t="s">
        <v>1364</v>
      </c>
      <c r="D450" t="s">
        <v>1926</v>
      </c>
      <c r="E450" s="35">
        <v>2.2999999999999998</v>
      </c>
      <c r="F450" s="24">
        <v>29931.3</v>
      </c>
      <c r="G450" s="30">
        <f t="shared" si="15"/>
        <v>1301360</v>
      </c>
    </row>
    <row r="451" spans="1:7" x14ac:dyDescent="0.35">
      <c r="A451" s="3">
        <f t="shared" si="16"/>
        <v>444</v>
      </c>
      <c r="B451" s="29" t="s">
        <v>548</v>
      </c>
      <c r="C451" s="29" t="s">
        <v>1276</v>
      </c>
      <c r="D451" t="s">
        <v>1925</v>
      </c>
      <c r="E451" s="35">
        <v>3</v>
      </c>
      <c r="F451" s="24">
        <v>532.6</v>
      </c>
      <c r="G451" s="30">
        <f t="shared" si="15"/>
        <v>17753</v>
      </c>
    </row>
    <row r="452" spans="1:7" x14ac:dyDescent="0.35">
      <c r="A452" s="3">
        <f t="shared" si="16"/>
        <v>445</v>
      </c>
      <c r="B452" s="29" t="s">
        <v>549</v>
      </c>
      <c r="C452" s="29" t="s">
        <v>1182</v>
      </c>
      <c r="D452" t="s">
        <v>1926</v>
      </c>
      <c r="E452" s="35">
        <v>2.2999999999999998</v>
      </c>
      <c r="F452" s="24">
        <v>5586.62</v>
      </c>
      <c r="G452" s="30">
        <f t="shared" si="15"/>
        <v>242896</v>
      </c>
    </row>
    <row r="453" spans="1:7" x14ac:dyDescent="0.35">
      <c r="A453" s="3">
        <f t="shared" si="16"/>
        <v>446</v>
      </c>
      <c r="B453" s="29" t="s">
        <v>550</v>
      </c>
      <c r="C453" s="29" t="s">
        <v>1311</v>
      </c>
      <c r="D453" t="s">
        <v>1926</v>
      </c>
      <c r="E453" s="35">
        <v>2.2999999999999998</v>
      </c>
      <c r="F453" s="24">
        <v>1415.86</v>
      </c>
      <c r="G453" s="30">
        <f t="shared" si="15"/>
        <v>61559</v>
      </c>
    </row>
    <row r="454" spans="1:7" x14ac:dyDescent="0.35">
      <c r="A454" s="3">
        <f t="shared" si="16"/>
        <v>447</v>
      </c>
      <c r="B454" s="29" t="s">
        <v>551</v>
      </c>
      <c r="C454" s="29" t="s">
        <v>1285</v>
      </c>
      <c r="D454" t="s">
        <v>1926</v>
      </c>
      <c r="E454" s="35">
        <v>2.2999999999999998</v>
      </c>
      <c r="F454" s="24">
        <v>0</v>
      </c>
      <c r="G454" s="30">
        <f t="shared" si="15"/>
        <v>0</v>
      </c>
    </row>
    <row r="455" spans="1:7" x14ac:dyDescent="0.35">
      <c r="A455" s="3">
        <f t="shared" si="16"/>
        <v>448</v>
      </c>
      <c r="B455" s="29" t="s">
        <v>552</v>
      </c>
      <c r="C455" s="29" t="s">
        <v>1415</v>
      </c>
      <c r="D455" t="s">
        <v>1926</v>
      </c>
      <c r="E455" s="35">
        <v>2.2999999999999998</v>
      </c>
      <c r="F455" s="24">
        <v>0</v>
      </c>
      <c r="G455" s="30">
        <f t="shared" si="15"/>
        <v>0</v>
      </c>
    </row>
    <row r="456" spans="1:7" x14ac:dyDescent="0.35">
      <c r="A456" s="3">
        <f t="shared" si="16"/>
        <v>449</v>
      </c>
      <c r="B456" s="29" t="s">
        <v>553</v>
      </c>
      <c r="C456" s="29" t="s">
        <v>1142</v>
      </c>
      <c r="D456" t="s">
        <v>1926</v>
      </c>
      <c r="E456" s="35">
        <v>2.2999999999999998</v>
      </c>
      <c r="F456" s="24">
        <v>468.98</v>
      </c>
      <c r="G456" s="30">
        <f t="shared" si="15"/>
        <v>20390</v>
      </c>
    </row>
    <row r="457" spans="1:7" x14ac:dyDescent="0.35">
      <c r="A457" s="3">
        <f t="shared" si="16"/>
        <v>450</v>
      </c>
      <c r="B457" s="29" t="s">
        <v>554</v>
      </c>
      <c r="C457" s="29" t="s">
        <v>1135</v>
      </c>
      <c r="D457" t="s">
        <v>1926</v>
      </c>
      <c r="E457" s="35">
        <v>2.2999999999999998</v>
      </c>
      <c r="F457" s="24">
        <v>1046.92</v>
      </c>
      <c r="G457" s="30">
        <f t="shared" si="15"/>
        <v>45518</v>
      </c>
    </row>
    <row r="458" spans="1:7" x14ac:dyDescent="0.35">
      <c r="A458" s="3">
        <f t="shared" si="16"/>
        <v>451</v>
      </c>
      <c r="B458" s="29" t="s">
        <v>555</v>
      </c>
      <c r="C458" s="29" t="s">
        <v>1151</v>
      </c>
      <c r="D458" t="s">
        <v>1927</v>
      </c>
      <c r="E458" s="35">
        <v>1.05</v>
      </c>
      <c r="F458" s="24">
        <v>1128.02</v>
      </c>
      <c r="G458" s="30">
        <f t="shared" si="15"/>
        <v>107430</v>
      </c>
    </row>
    <row r="459" spans="1:7" x14ac:dyDescent="0.35">
      <c r="A459" s="3">
        <f t="shared" si="16"/>
        <v>452</v>
      </c>
      <c r="B459" s="29" t="s">
        <v>556</v>
      </c>
      <c r="C459" s="29" t="s">
        <v>1712</v>
      </c>
      <c r="D459" t="s">
        <v>1926</v>
      </c>
      <c r="E459" s="35">
        <v>2.2999999999999998</v>
      </c>
      <c r="F459" s="24">
        <v>0</v>
      </c>
      <c r="G459" s="30">
        <f t="shared" ref="G459:G517" si="17">TRUNC(F459/(E459/100))</f>
        <v>0</v>
      </c>
    </row>
    <row r="460" spans="1:7" x14ac:dyDescent="0.35">
      <c r="A460" s="3">
        <f t="shared" si="16"/>
        <v>453</v>
      </c>
      <c r="B460" s="29" t="s">
        <v>557</v>
      </c>
      <c r="C460" s="29" t="s">
        <v>1155</v>
      </c>
      <c r="D460" t="s">
        <v>1927</v>
      </c>
      <c r="E460" s="35">
        <v>1.05</v>
      </c>
      <c r="F460" s="24">
        <v>1362.12</v>
      </c>
      <c r="G460" s="30">
        <f t="shared" si="17"/>
        <v>129725</v>
      </c>
    </row>
    <row r="461" spans="1:7" x14ac:dyDescent="0.35">
      <c r="A461" s="3">
        <f t="shared" si="16"/>
        <v>454</v>
      </c>
      <c r="B461" s="29" t="s">
        <v>558</v>
      </c>
      <c r="C461" s="29" t="s">
        <v>1658</v>
      </c>
      <c r="D461" t="s">
        <v>1925</v>
      </c>
      <c r="E461" s="35">
        <v>3</v>
      </c>
      <c r="F461" s="24">
        <v>0</v>
      </c>
      <c r="G461" s="30">
        <f t="shared" si="17"/>
        <v>0</v>
      </c>
    </row>
    <row r="462" spans="1:7" x14ac:dyDescent="0.35">
      <c r="A462" s="3">
        <f t="shared" si="16"/>
        <v>455</v>
      </c>
      <c r="B462" s="29" t="s">
        <v>559</v>
      </c>
      <c r="C462" s="29" t="s">
        <v>1452</v>
      </c>
      <c r="D462" t="s">
        <v>1927</v>
      </c>
      <c r="E462" s="35">
        <v>1.05</v>
      </c>
      <c r="F462" s="24">
        <v>0</v>
      </c>
      <c r="G462" s="30">
        <f t="shared" si="17"/>
        <v>0</v>
      </c>
    </row>
    <row r="463" spans="1:7" x14ac:dyDescent="0.35">
      <c r="A463" s="3">
        <f t="shared" si="16"/>
        <v>456</v>
      </c>
      <c r="B463" s="29" t="s">
        <v>560</v>
      </c>
      <c r="C463" s="29" t="s">
        <v>1217</v>
      </c>
      <c r="D463" t="s">
        <v>1925</v>
      </c>
      <c r="E463" s="35">
        <v>3</v>
      </c>
      <c r="F463" s="24">
        <v>0</v>
      </c>
      <c r="G463" s="30">
        <f t="shared" si="17"/>
        <v>0</v>
      </c>
    </row>
    <row r="464" spans="1:7" x14ac:dyDescent="0.35">
      <c r="A464" s="3">
        <f t="shared" si="16"/>
        <v>457</v>
      </c>
      <c r="B464" s="29" t="s">
        <v>561</v>
      </c>
      <c r="C464" s="29" t="s">
        <v>1408</v>
      </c>
      <c r="D464" t="s">
        <v>1927</v>
      </c>
      <c r="E464" s="35">
        <v>1.05</v>
      </c>
      <c r="F464" s="24">
        <v>23856.94</v>
      </c>
      <c r="G464" s="30">
        <f t="shared" si="17"/>
        <v>2272089</v>
      </c>
    </row>
    <row r="465" spans="1:7" x14ac:dyDescent="0.35">
      <c r="A465" s="3">
        <f t="shared" si="16"/>
        <v>458</v>
      </c>
      <c r="B465" s="29" t="s">
        <v>562</v>
      </c>
      <c r="C465" s="29" t="s">
        <v>1308</v>
      </c>
      <c r="D465" t="s">
        <v>1927</v>
      </c>
      <c r="E465" s="35">
        <v>1.05</v>
      </c>
      <c r="F465" s="24">
        <v>0</v>
      </c>
      <c r="G465" s="30">
        <f t="shared" si="17"/>
        <v>0</v>
      </c>
    </row>
    <row r="466" spans="1:7" x14ac:dyDescent="0.35">
      <c r="A466" s="3">
        <f t="shared" si="16"/>
        <v>459</v>
      </c>
      <c r="B466" s="29" t="s">
        <v>563</v>
      </c>
      <c r="C466" s="29" t="s">
        <v>1721</v>
      </c>
      <c r="D466" t="s">
        <v>1927</v>
      </c>
      <c r="E466" s="35">
        <v>1.05</v>
      </c>
      <c r="F466" s="24">
        <v>0</v>
      </c>
      <c r="G466" s="30">
        <f t="shared" si="17"/>
        <v>0</v>
      </c>
    </row>
    <row r="467" spans="1:7" x14ac:dyDescent="0.35">
      <c r="A467" s="3">
        <f t="shared" si="16"/>
        <v>460</v>
      </c>
      <c r="B467" s="29" t="s">
        <v>564</v>
      </c>
      <c r="C467" s="29" t="s">
        <v>1247</v>
      </c>
      <c r="D467" t="s">
        <v>1927</v>
      </c>
      <c r="E467" s="35">
        <v>1.05</v>
      </c>
      <c r="F467" s="24">
        <v>6057.16</v>
      </c>
      <c r="G467" s="30">
        <f t="shared" si="17"/>
        <v>576872</v>
      </c>
    </row>
    <row r="468" spans="1:7" x14ac:dyDescent="0.35">
      <c r="A468" s="3">
        <f t="shared" si="16"/>
        <v>461</v>
      </c>
      <c r="B468" s="29" t="s">
        <v>565</v>
      </c>
      <c r="C468" s="29" t="s">
        <v>1595</v>
      </c>
      <c r="D468" t="s">
        <v>1927</v>
      </c>
      <c r="E468" s="35">
        <v>1.05</v>
      </c>
      <c r="F468" s="24">
        <v>246.02</v>
      </c>
      <c r="G468" s="30">
        <f t="shared" si="17"/>
        <v>23430</v>
      </c>
    </row>
    <row r="469" spans="1:7" x14ac:dyDescent="0.35">
      <c r="A469" s="3">
        <f t="shared" si="16"/>
        <v>462</v>
      </c>
      <c r="B469" s="29" t="s">
        <v>566</v>
      </c>
      <c r="C469" s="29" t="s">
        <v>1554</v>
      </c>
      <c r="D469" t="s">
        <v>1927</v>
      </c>
      <c r="E469" s="35">
        <v>1.05</v>
      </c>
      <c r="F469" s="24">
        <v>0</v>
      </c>
      <c r="G469" s="30">
        <f t="shared" si="17"/>
        <v>0</v>
      </c>
    </row>
    <row r="470" spans="1:7" x14ac:dyDescent="0.35">
      <c r="A470" s="3">
        <f t="shared" si="16"/>
        <v>463</v>
      </c>
      <c r="B470" s="29" t="s">
        <v>567</v>
      </c>
      <c r="C470" s="29" t="s">
        <v>1279</v>
      </c>
      <c r="D470" t="s">
        <v>1927</v>
      </c>
      <c r="E470" s="35">
        <v>1.05</v>
      </c>
      <c r="F470" s="24">
        <v>3767</v>
      </c>
      <c r="G470" s="30">
        <f t="shared" si="17"/>
        <v>358761</v>
      </c>
    </row>
    <row r="471" spans="1:7" x14ac:dyDescent="0.35">
      <c r="A471" s="3">
        <f t="shared" si="16"/>
        <v>464</v>
      </c>
      <c r="B471" s="29" t="s">
        <v>568</v>
      </c>
      <c r="C471" s="29" t="s">
        <v>1171</v>
      </c>
      <c r="D471" t="s">
        <v>1925</v>
      </c>
      <c r="E471" s="35">
        <v>3</v>
      </c>
      <c r="F471" s="24">
        <v>0</v>
      </c>
      <c r="G471" s="30">
        <f t="shared" si="17"/>
        <v>0</v>
      </c>
    </row>
    <row r="472" spans="1:7" x14ac:dyDescent="0.35">
      <c r="A472" s="3">
        <f t="shared" si="16"/>
        <v>465</v>
      </c>
      <c r="B472" s="29" t="s">
        <v>569</v>
      </c>
      <c r="C472" s="29" t="s">
        <v>1131</v>
      </c>
      <c r="D472" t="s">
        <v>1925</v>
      </c>
      <c r="E472" s="35">
        <v>3</v>
      </c>
      <c r="F472" s="24">
        <v>0</v>
      </c>
      <c r="G472" s="30">
        <f t="shared" si="17"/>
        <v>0</v>
      </c>
    </row>
    <row r="473" spans="1:7" x14ac:dyDescent="0.35">
      <c r="A473" s="3">
        <f>A472+1</f>
        <v>466</v>
      </c>
      <c r="B473" s="29" t="s">
        <v>570</v>
      </c>
      <c r="C473" s="29" t="s">
        <v>1558</v>
      </c>
      <c r="D473" t="s">
        <v>1925</v>
      </c>
      <c r="E473" s="35">
        <v>3</v>
      </c>
      <c r="F473" s="24">
        <v>0</v>
      </c>
      <c r="G473" s="30">
        <f t="shared" si="17"/>
        <v>0</v>
      </c>
    </row>
    <row r="474" spans="1:7" x14ac:dyDescent="0.35">
      <c r="A474" s="3">
        <f t="shared" ref="A474:A531" si="18">A473+1</f>
        <v>467</v>
      </c>
      <c r="B474" s="29" t="s">
        <v>571</v>
      </c>
      <c r="C474" s="29" t="s">
        <v>1497</v>
      </c>
      <c r="D474" t="s">
        <v>1925</v>
      </c>
      <c r="E474" s="35">
        <v>3</v>
      </c>
      <c r="F474" s="24">
        <v>0</v>
      </c>
      <c r="G474" s="30">
        <f t="shared" si="17"/>
        <v>0</v>
      </c>
    </row>
    <row r="475" spans="1:7" x14ac:dyDescent="0.35">
      <c r="A475" s="3">
        <f t="shared" si="18"/>
        <v>468</v>
      </c>
      <c r="B475" s="29" t="s">
        <v>572</v>
      </c>
      <c r="C475" s="29" t="s">
        <v>1751</v>
      </c>
      <c r="D475" t="s">
        <v>1925</v>
      </c>
      <c r="E475" s="35">
        <v>3</v>
      </c>
      <c r="F475" s="24">
        <v>0</v>
      </c>
      <c r="G475" s="30">
        <f t="shared" si="17"/>
        <v>0</v>
      </c>
    </row>
    <row r="476" spans="1:7" x14ac:dyDescent="0.35">
      <c r="A476" s="3">
        <f t="shared" si="18"/>
        <v>469</v>
      </c>
      <c r="B476" s="29" t="s">
        <v>574</v>
      </c>
      <c r="C476" s="29" t="s">
        <v>1218</v>
      </c>
      <c r="D476" t="s">
        <v>1927</v>
      </c>
      <c r="E476" s="35">
        <v>1.05</v>
      </c>
      <c r="F476" s="24">
        <v>0</v>
      </c>
      <c r="G476" s="30">
        <f t="shared" si="17"/>
        <v>0</v>
      </c>
    </row>
    <row r="477" spans="1:7" x14ac:dyDescent="0.35">
      <c r="A477" s="3">
        <f t="shared" si="18"/>
        <v>470</v>
      </c>
      <c r="B477" s="29" t="s">
        <v>575</v>
      </c>
      <c r="C477" s="29" t="s">
        <v>1168</v>
      </c>
      <c r="D477" t="s">
        <v>1926</v>
      </c>
      <c r="E477" s="35">
        <v>2.2999999999999998</v>
      </c>
      <c r="F477" s="24">
        <v>0</v>
      </c>
      <c r="G477" s="30">
        <f t="shared" si="17"/>
        <v>0</v>
      </c>
    </row>
    <row r="478" spans="1:7" x14ac:dyDescent="0.35">
      <c r="A478" s="3">
        <f t="shared" si="18"/>
        <v>471</v>
      </c>
      <c r="B478" s="29" t="s">
        <v>576</v>
      </c>
      <c r="C478" s="29" t="s">
        <v>1855</v>
      </c>
      <c r="D478" t="s">
        <v>1926</v>
      </c>
      <c r="E478" s="35">
        <v>2.2999999999999998</v>
      </c>
      <c r="F478" s="24">
        <v>0</v>
      </c>
      <c r="G478" s="30">
        <f t="shared" si="17"/>
        <v>0</v>
      </c>
    </row>
    <row r="479" spans="1:7" x14ac:dyDescent="0.35">
      <c r="A479" s="3">
        <f t="shared" si="18"/>
        <v>472</v>
      </c>
      <c r="B479" s="29" t="s">
        <v>577</v>
      </c>
      <c r="C479" s="29" t="s">
        <v>1759</v>
      </c>
      <c r="D479" t="s">
        <v>1926</v>
      </c>
      <c r="E479" s="35">
        <v>2.2999999999999998</v>
      </c>
      <c r="F479" s="24">
        <v>0</v>
      </c>
      <c r="G479" s="30">
        <f t="shared" si="17"/>
        <v>0</v>
      </c>
    </row>
    <row r="480" spans="1:7" x14ac:dyDescent="0.35">
      <c r="A480" s="3">
        <f t="shared" si="18"/>
        <v>473</v>
      </c>
      <c r="B480" s="29" t="s">
        <v>578</v>
      </c>
      <c r="C480" s="29" t="s">
        <v>1086</v>
      </c>
      <c r="D480" t="s">
        <v>1926</v>
      </c>
      <c r="E480" s="35">
        <v>2.2999999999999998</v>
      </c>
      <c r="F480" s="24">
        <v>0</v>
      </c>
      <c r="G480" s="30">
        <f t="shared" si="17"/>
        <v>0</v>
      </c>
    </row>
    <row r="481" spans="1:7" x14ac:dyDescent="0.35">
      <c r="A481" s="3">
        <f t="shared" si="18"/>
        <v>474</v>
      </c>
      <c r="B481" s="29" t="s">
        <v>579</v>
      </c>
      <c r="C481" s="29" t="s">
        <v>1305</v>
      </c>
      <c r="D481" t="s">
        <v>1926</v>
      </c>
      <c r="E481" s="35">
        <v>2.2999999999999998</v>
      </c>
      <c r="F481" s="24">
        <v>0</v>
      </c>
      <c r="G481" s="30">
        <f t="shared" si="17"/>
        <v>0</v>
      </c>
    </row>
    <row r="482" spans="1:7" x14ac:dyDescent="0.35">
      <c r="A482" s="3">
        <f t="shared" si="18"/>
        <v>475</v>
      </c>
      <c r="B482" s="29" t="s">
        <v>580</v>
      </c>
      <c r="C482" s="29" t="s">
        <v>1190</v>
      </c>
      <c r="D482" t="s">
        <v>1927</v>
      </c>
      <c r="E482" s="35">
        <v>1.05</v>
      </c>
      <c r="F482" s="24">
        <v>0</v>
      </c>
      <c r="G482" s="30">
        <f t="shared" si="17"/>
        <v>0</v>
      </c>
    </row>
    <row r="483" spans="1:7" x14ac:dyDescent="0.35">
      <c r="A483" s="3">
        <f t="shared" si="18"/>
        <v>476</v>
      </c>
      <c r="B483" s="29" t="s">
        <v>581</v>
      </c>
      <c r="C483" s="29" t="s">
        <v>1097</v>
      </c>
      <c r="D483" t="s">
        <v>1926</v>
      </c>
      <c r="E483" s="35">
        <v>2.2999999999999998</v>
      </c>
      <c r="F483" s="24">
        <v>0</v>
      </c>
      <c r="G483" s="30">
        <f t="shared" si="17"/>
        <v>0</v>
      </c>
    </row>
    <row r="484" spans="1:7" x14ac:dyDescent="0.35">
      <c r="A484" s="3">
        <f t="shared" si="18"/>
        <v>477</v>
      </c>
      <c r="B484" s="29" t="s">
        <v>582</v>
      </c>
      <c r="C484" s="29" t="s">
        <v>1177</v>
      </c>
      <c r="D484" t="s">
        <v>1926</v>
      </c>
      <c r="E484" s="35">
        <v>2.2999999999999998</v>
      </c>
      <c r="F484" s="24">
        <v>0</v>
      </c>
      <c r="G484" s="30">
        <f t="shared" si="17"/>
        <v>0</v>
      </c>
    </row>
    <row r="485" spans="1:7" x14ac:dyDescent="0.35">
      <c r="A485" s="3">
        <f t="shared" si="18"/>
        <v>478</v>
      </c>
      <c r="B485" s="29" t="s">
        <v>583</v>
      </c>
      <c r="C485" s="29" t="s">
        <v>1277</v>
      </c>
      <c r="D485" t="s">
        <v>1926</v>
      </c>
      <c r="E485" s="35">
        <v>2.2999999999999998</v>
      </c>
      <c r="F485" s="24">
        <v>0</v>
      </c>
      <c r="G485" s="30">
        <f t="shared" si="17"/>
        <v>0</v>
      </c>
    </row>
    <row r="486" spans="1:7" x14ac:dyDescent="0.35">
      <c r="A486" s="3">
        <f t="shared" si="18"/>
        <v>479</v>
      </c>
      <c r="B486" s="29" t="s">
        <v>584</v>
      </c>
      <c r="C486" s="29" t="s">
        <v>1440</v>
      </c>
      <c r="D486" t="s">
        <v>1927</v>
      </c>
      <c r="E486" s="35">
        <v>1.05</v>
      </c>
      <c r="F486" s="24">
        <v>0</v>
      </c>
      <c r="G486" s="30">
        <f t="shared" si="17"/>
        <v>0</v>
      </c>
    </row>
    <row r="487" spans="1:7" x14ac:dyDescent="0.35">
      <c r="A487" s="3">
        <f t="shared" si="18"/>
        <v>480</v>
      </c>
      <c r="B487" s="29" t="s">
        <v>585</v>
      </c>
      <c r="C487" s="29" t="s">
        <v>1414</v>
      </c>
      <c r="D487" t="s">
        <v>1926</v>
      </c>
      <c r="E487" s="35">
        <v>2.2999999999999998</v>
      </c>
      <c r="F487" s="24">
        <v>0</v>
      </c>
      <c r="G487" s="30">
        <f t="shared" si="17"/>
        <v>0</v>
      </c>
    </row>
    <row r="488" spans="1:7" x14ac:dyDescent="0.35">
      <c r="A488" s="3">
        <f t="shared" si="18"/>
        <v>481</v>
      </c>
      <c r="B488" s="29" t="s">
        <v>586</v>
      </c>
      <c r="C488" s="29" t="s">
        <v>1170</v>
      </c>
      <c r="D488" t="s">
        <v>1926</v>
      </c>
      <c r="E488" s="35">
        <v>2.2999999999999998</v>
      </c>
      <c r="F488" s="24">
        <v>0</v>
      </c>
      <c r="G488" s="30">
        <f t="shared" si="17"/>
        <v>0</v>
      </c>
    </row>
    <row r="489" spans="1:7" x14ac:dyDescent="0.35">
      <c r="A489" s="3">
        <f t="shared" si="18"/>
        <v>482</v>
      </c>
      <c r="B489" s="29" t="s">
        <v>587</v>
      </c>
      <c r="C489" s="29" t="s">
        <v>1227</v>
      </c>
      <c r="D489" t="s">
        <v>1927</v>
      </c>
      <c r="E489" s="35">
        <v>1.05</v>
      </c>
      <c r="F489" s="24">
        <v>0</v>
      </c>
      <c r="G489" s="30">
        <f t="shared" si="17"/>
        <v>0</v>
      </c>
    </row>
    <row r="490" spans="1:7" x14ac:dyDescent="0.35">
      <c r="A490" s="3">
        <f t="shared" si="18"/>
        <v>483</v>
      </c>
      <c r="B490" s="29" t="s">
        <v>588</v>
      </c>
      <c r="C490" s="29" t="s">
        <v>1200</v>
      </c>
      <c r="D490" t="s">
        <v>1926</v>
      </c>
      <c r="E490" s="35">
        <v>2.2999999999999998</v>
      </c>
      <c r="F490" s="24">
        <v>0</v>
      </c>
      <c r="G490" s="30">
        <f t="shared" si="17"/>
        <v>0</v>
      </c>
    </row>
    <row r="491" spans="1:7" x14ac:dyDescent="0.35">
      <c r="A491" s="3">
        <f t="shared" si="18"/>
        <v>484</v>
      </c>
      <c r="B491" s="138" t="s">
        <v>573</v>
      </c>
      <c r="C491" s="29" t="s">
        <v>1857</v>
      </c>
      <c r="D491" t="s">
        <v>1926</v>
      </c>
      <c r="E491" s="35">
        <v>2.2999999999999998</v>
      </c>
      <c r="F491" s="24">
        <v>0</v>
      </c>
      <c r="G491" s="30">
        <f t="shared" si="17"/>
        <v>0</v>
      </c>
    </row>
    <row r="492" spans="1:7" x14ac:dyDescent="0.35">
      <c r="A492" s="3">
        <f t="shared" si="18"/>
        <v>485</v>
      </c>
      <c r="B492" s="29" t="s">
        <v>589</v>
      </c>
      <c r="C492" s="29" t="s">
        <v>1724</v>
      </c>
      <c r="D492" t="s">
        <v>1926</v>
      </c>
      <c r="E492" s="35">
        <v>2.2999999999999998</v>
      </c>
      <c r="F492" s="24">
        <v>0</v>
      </c>
      <c r="G492" s="30">
        <f t="shared" si="17"/>
        <v>0</v>
      </c>
    </row>
    <row r="493" spans="1:7" x14ac:dyDescent="0.35">
      <c r="A493" s="3">
        <f t="shared" si="18"/>
        <v>486</v>
      </c>
      <c r="B493" s="29" t="s">
        <v>590</v>
      </c>
      <c r="C493" s="29" t="s">
        <v>1373</v>
      </c>
      <c r="D493" t="s">
        <v>1926</v>
      </c>
      <c r="E493" s="35">
        <v>2.2999999999999998</v>
      </c>
      <c r="F493" s="24">
        <v>0</v>
      </c>
      <c r="G493" s="30">
        <f t="shared" si="17"/>
        <v>0</v>
      </c>
    </row>
    <row r="494" spans="1:7" x14ac:dyDescent="0.35">
      <c r="A494" s="3">
        <f t="shared" si="18"/>
        <v>487</v>
      </c>
      <c r="B494" s="29" t="s">
        <v>591</v>
      </c>
      <c r="C494" s="29" t="s">
        <v>1294</v>
      </c>
      <c r="D494" t="s">
        <v>1926</v>
      </c>
      <c r="E494" s="35">
        <v>2.2999999999999998</v>
      </c>
      <c r="F494" s="24">
        <v>0</v>
      </c>
      <c r="G494" s="30">
        <f t="shared" si="17"/>
        <v>0</v>
      </c>
    </row>
    <row r="495" spans="1:7" x14ac:dyDescent="0.35">
      <c r="A495" s="3">
        <f t="shared" si="18"/>
        <v>488</v>
      </c>
      <c r="B495" s="29" t="s">
        <v>592</v>
      </c>
      <c r="C495" s="29" t="s">
        <v>1770</v>
      </c>
      <c r="D495" t="s">
        <v>1926</v>
      </c>
      <c r="E495" s="35">
        <v>2.2999999999999998</v>
      </c>
      <c r="F495" s="24">
        <v>0</v>
      </c>
      <c r="G495" s="30">
        <f t="shared" si="17"/>
        <v>0</v>
      </c>
    </row>
    <row r="496" spans="1:7" x14ac:dyDescent="0.35">
      <c r="A496" s="3">
        <f t="shared" si="18"/>
        <v>489</v>
      </c>
      <c r="B496" s="29" t="s">
        <v>593</v>
      </c>
      <c r="C496" s="29" t="s">
        <v>1273</v>
      </c>
      <c r="D496" t="s">
        <v>1927</v>
      </c>
      <c r="E496" s="35">
        <v>1.05</v>
      </c>
      <c r="F496" s="24">
        <v>0</v>
      </c>
      <c r="G496" s="30">
        <f t="shared" si="17"/>
        <v>0</v>
      </c>
    </row>
    <row r="497" spans="1:7" x14ac:dyDescent="0.35">
      <c r="A497" s="3">
        <f t="shared" si="18"/>
        <v>490</v>
      </c>
      <c r="B497" s="29" t="s">
        <v>594</v>
      </c>
      <c r="C497" s="29" t="s">
        <v>1269</v>
      </c>
      <c r="D497" t="s">
        <v>1926</v>
      </c>
      <c r="E497" s="35">
        <v>2.2999999999999998</v>
      </c>
      <c r="F497" s="24">
        <v>0</v>
      </c>
      <c r="G497" s="30">
        <f t="shared" si="17"/>
        <v>0</v>
      </c>
    </row>
    <row r="498" spans="1:7" x14ac:dyDescent="0.35">
      <c r="A498" s="3">
        <f t="shared" si="18"/>
        <v>491</v>
      </c>
      <c r="B498" s="29" t="s">
        <v>595</v>
      </c>
      <c r="C498" s="29" t="s">
        <v>1528</v>
      </c>
      <c r="D498" t="s">
        <v>1925</v>
      </c>
      <c r="E498" s="35">
        <v>3</v>
      </c>
      <c r="F498" s="24">
        <v>0</v>
      </c>
      <c r="G498" s="30">
        <f t="shared" si="17"/>
        <v>0</v>
      </c>
    </row>
    <row r="499" spans="1:7" x14ac:dyDescent="0.35">
      <c r="A499" s="3">
        <f>A498+1</f>
        <v>492</v>
      </c>
      <c r="B499" s="29" t="s">
        <v>596</v>
      </c>
      <c r="C499" s="29" t="s">
        <v>1681</v>
      </c>
      <c r="D499" t="s">
        <v>1925</v>
      </c>
      <c r="E499" s="35">
        <v>3</v>
      </c>
      <c r="F499" s="24">
        <v>0</v>
      </c>
      <c r="G499" s="30">
        <f t="shared" si="17"/>
        <v>0</v>
      </c>
    </row>
    <row r="500" spans="1:7" x14ac:dyDescent="0.35">
      <c r="A500" s="3">
        <f t="shared" si="18"/>
        <v>493</v>
      </c>
      <c r="B500" s="29" t="s">
        <v>597</v>
      </c>
      <c r="C500" s="29" t="s">
        <v>1802</v>
      </c>
      <c r="D500" t="s">
        <v>1925</v>
      </c>
      <c r="E500" s="35">
        <v>3</v>
      </c>
      <c r="F500" s="24">
        <v>0</v>
      </c>
      <c r="G500" s="30">
        <f t="shared" si="17"/>
        <v>0</v>
      </c>
    </row>
    <row r="501" spans="1:7" x14ac:dyDescent="0.35">
      <c r="A501" s="3">
        <f>A500+1</f>
        <v>494</v>
      </c>
      <c r="B501" s="29" t="s">
        <v>598</v>
      </c>
      <c r="C501" s="29" t="s">
        <v>1331</v>
      </c>
      <c r="D501" t="s">
        <v>1925</v>
      </c>
      <c r="E501" s="35">
        <v>3</v>
      </c>
      <c r="F501" s="24">
        <v>0</v>
      </c>
      <c r="G501" s="30">
        <f t="shared" si="17"/>
        <v>0</v>
      </c>
    </row>
    <row r="502" spans="1:7" x14ac:dyDescent="0.35">
      <c r="A502" s="3">
        <f t="shared" si="18"/>
        <v>495</v>
      </c>
      <c r="B502" s="29" t="s">
        <v>599</v>
      </c>
      <c r="C502" s="29" t="s">
        <v>1518</v>
      </c>
      <c r="D502" t="s">
        <v>1926</v>
      </c>
      <c r="E502" s="35">
        <v>2.2999999999999998</v>
      </c>
      <c r="F502" s="24">
        <v>0</v>
      </c>
      <c r="G502" s="30">
        <f t="shared" si="17"/>
        <v>0</v>
      </c>
    </row>
    <row r="503" spans="1:7" x14ac:dyDescent="0.35">
      <c r="A503" s="3">
        <f t="shared" si="18"/>
        <v>496</v>
      </c>
      <c r="B503" s="29" t="s">
        <v>600</v>
      </c>
      <c r="C503" s="29" t="s">
        <v>1858</v>
      </c>
      <c r="D503" t="s">
        <v>1925</v>
      </c>
      <c r="E503" s="35">
        <v>3</v>
      </c>
      <c r="F503" s="24">
        <v>0</v>
      </c>
      <c r="G503" s="30">
        <f t="shared" si="17"/>
        <v>0</v>
      </c>
    </row>
    <row r="504" spans="1:7" x14ac:dyDescent="0.35">
      <c r="A504" s="3">
        <f t="shared" si="18"/>
        <v>497</v>
      </c>
      <c r="B504" s="29" t="s">
        <v>601</v>
      </c>
      <c r="C504" s="29" t="s">
        <v>1296</v>
      </c>
      <c r="D504" t="s">
        <v>1925</v>
      </c>
      <c r="E504" s="35">
        <v>3</v>
      </c>
      <c r="F504" s="24">
        <v>0</v>
      </c>
      <c r="G504" s="30">
        <f t="shared" si="17"/>
        <v>0</v>
      </c>
    </row>
    <row r="505" spans="1:7" x14ac:dyDescent="0.35">
      <c r="A505" s="3">
        <f t="shared" si="18"/>
        <v>498</v>
      </c>
      <c r="B505" s="29" t="s">
        <v>602</v>
      </c>
      <c r="C505" s="29" t="s">
        <v>1416</v>
      </c>
      <c r="D505" t="s">
        <v>1925</v>
      </c>
      <c r="E505" s="35">
        <v>3</v>
      </c>
      <c r="F505" s="24">
        <v>0</v>
      </c>
      <c r="G505" s="30">
        <f t="shared" si="17"/>
        <v>0</v>
      </c>
    </row>
    <row r="506" spans="1:7" x14ac:dyDescent="0.35">
      <c r="A506" s="3">
        <f>A505+1</f>
        <v>499</v>
      </c>
      <c r="B506" s="29" t="s">
        <v>603</v>
      </c>
      <c r="C506" s="29" t="s">
        <v>1680</v>
      </c>
      <c r="D506" t="s">
        <v>1925</v>
      </c>
      <c r="E506" s="35">
        <v>3</v>
      </c>
      <c r="F506" s="24">
        <v>0</v>
      </c>
      <c r="G506" s="30">
        <f t="shared" si="17"/>
        <v>0</v>
      </c>
    </row>
    <row r="507" spans="1:7" x14ac:dyDescent="0.35">
      <c r="A507" s="3">
        <f t="shared" si="18"/>
        <v>500</v>
      </c>
      <c r="B507" s="29" t="s">
        <v>604</v>
      </c>
      <c r="C507" s="29" t="s">
        <v>1394</v>
      </c>
      <c r="D507" t="s">
        <v>1925</v>
      </c>
      <c r="E507" s="35">
        <v>3</v>
      </c>
      <c r="F507" s="24">
        <v>0</v>
      </c>
      <c r="G507" s="30">
        <f t="shared" si="17"/>
        <v>0</v>
      </c>
    </row>
    <row r="508" spans="1:7" x14ac:dyDescent="0.35">
      <c r="A508" s="3">
        <f t="shared" si="18"/>
        <v>501</v>
      </c>
      <c r="B508" s="29" t="s">
        <v>605</v>
      </c>
      <c r="C508" s="29" t="s">
        <v>1563</v>
      </c>
      <c r="D508" t="s">
        <v>1925</v>
      </c>
      <c r="E508" s="35">
        <v>3</v>
      </c>
      <c r="F508" s="24">
        <v>0</v>
      </c>
      <c r="G508" s="30">
        <f t="shared" si="17"/>
        <v>0</v>
      </c>
    </row>
    <row r="509" spans="1:7" x14ac:dyDescent="0.35">
      <c r="A509" s="3">
        <f t="shared" si="18"/>
        <v>502</v>
      </c>
      <c r="B509" s="29" t="s">
        <v>606</v>
      </c>
      <c r="C509" s="29" t="s">
        <v>1678</v>
      </c>
      <c r="D509" t="s">
        <v>1925</v>
      </c>
      <c r="E509" s="35">
        <v>3</v>
      </c>
      <c r="F509" s="24">
        <v>0</v>
      </c>
      <c r="G509" s="30">
        <f t="shared" si="17"/>
        <v>0</v>
      </c>
    </row>
    <row r="510" spans="1:7" x14ac:dyDescent="0.35">
      <c r="A510" s="3">
        <f t="shared" si="18"/>
        <v>503</v>
      </c>
      <c r="B510" s="29" t="s">
        <v>607</v>
      </c>
      <c r="C510" s="29" t="s">
        <v>1474</v>
      </c>
      <c r="D510" t="s">
        <v>1927</v>
      </c>
      <c r="E510" s="35">
        <v>1.05</v>
      </c>
      <c r="F510" s="24">
        <v>0</v>
      </c>
      <c r="G510" s="30">
        <f t="shared" si="17"/>
        <v>0</v>
      </c>
    </row>
    <row r="511" spans="1:7" x14ac:dyDescent="0.35">
      <c r="A511" s="3">
        <f t="shared" si="18"/>
        <v>504</v>
      </c>
      <c r="B511" s="29" t="s">
        <v>608</v>
      </c>
      <c r="C511" s="29" t="s">
        <v>1725</v>
      </c>
      <c r="D511" t="s">
        <v>1927</v>
      </c>
      <c r="E511" s="35">
        <v>1.05</v>
      </c>
      <c r="F511" s="24">
        <v>0</v>
      </c>
      <c r="G511" s="30">
        <f t="shared" si="17"/>
        <v>0</v>
      </c>
    </row>
    <row r="512" spans="1:7" x14ac:dyDescent="0.35">
      <c r="A512" s="3">
        <f t="shared" si="18"/>
        <v>505</v>
      </c>
      <c r="B512" s="29" t="s">
        <v>609</v>
      </c>
      <c r="C512" s="29" t="s">
        <v>1746</v>
      </c>
      <c r="D512" t="s">
        <v>1926</v>
      </c>
      <c r="E512" s="35">
        <v>2.2999999999999998</v>
      </c>
      <c r="F512" s="24">
        <v>0</v>
      </c>
      <c r="G512" s="30">
        <f t="shared" si="17"/>
        <v>0</v>
      </c>
    </row>
    <row r="513" spans="1:7" x14ac:dyDescent="0.35">
      <c r="A513" s="3">
        <f t="shared" si="18"/>
        <v>506</v>
      </c>
      <c r="B513" s="29" t="s">
        <v>610</v>
      </c>
      <c r="C513" s="29" t="s">
        <v>1705</v>
      </c>
      <c r="D513" t="s">
        <v>1926</v>
      </c>
      <c r="E513" s="35">
        <v>2.2999999999999998</v>
      </c>
      <c r="F513" s="24">
        <v>0</v>
      </c>
      <c r="G513" s="30">
        <f t="shared" si="17"/>
        <v>0</v>
      </c>
    </row>
    <row r="514" spans="1:7" x14ac:dyDescent="0.35">
      <c r="A514" s="3">
        <f t="shared" si="18"/>
        <v>507</v>
      </c>
      <c r="B514" s="29" t="s">
        <v>611</v>
      </c>
      <c r="C514" s="29" t="s">
        <v>1748</v>
      </c>
      <c r="D514" t="s">
        <v>1926</v>
      </c>
      <c r="E514" s="35">
        <v>2.2999999999999998</v>
      </c>
      <c r="F514" s="24">
        <v>0</v>
      </c>
      <c r="G514" s="30">
        <f t="shared" si="17"/>
        <v>0</v>
      </c>
    </row>
    <row r="515" spans="1:7" x14ac:dyDescent="0.35">
      <c r="A515" s="3">
        <f t="shared" si="18"/>
        <v>508</v>
      </c>
      <c r="B515" s="29" t="s">
        <v>612</v>
      </c>
      <c r="C515" s="29" t="s">
        <v>1349</v>
      </c>
      <c r="D515" t="s">
        <v>1926</v>
      </c>
      <c r="E515" s="35">
        <v>2.2999999999999998</v>
      </c>
      <c r="F515" s="24">
        <v>0</v>
      </c>
      <c r="G515" s="30">
        <f t="shared" si="17"/>
        <v>0</v>
      </c>
    </row>
    <row r="516" spans="1:7" x14ac:dyDescent="0.35">
      <c r="A516" s="3">
        <f t="shared" si="18"/>
        <v>509</v>
      </c>
      <c r="B516" s="29" t="s">
        <v>613</v>
      </c>
      <c r="C516" s="29" t="s">
        <v>1754</v>
      </c>
      <c r="D516" t="s">
        <v>1926</v>
      </c>
      <c r="E516" s="35">
        <v>2.2999999999999998</v>
      </c>
      <c r="F516" s="24">
        <v>0</v>
      </c>
      <c r="G516" s="30">
        <f t="shared" si="17"/>
        <v>0</v>
      </c>
    </row>
    <row r="517" spans="1:7" x14ac:dyDescent="0.35">
      <c r="A517" s="3">
        <f t="shared" si="18"/>
        <v>510</v>
      </c>
      <c r="B517" s="29" t="s">
        <v>614</v>
      </c>
      <c r="C517" s="29" t="s">
        <v>1756</v>
      </c>
      <c r="D517" t="s">
        <v>1926</v>
      </c>
      <c r="E517" s="35">
        <v>2.2999999999999998</v>
      </c>
      <c r="F517" s="24">
        <v>0</v>
      </c>
      <c r="G517" s="30">
        <f t="shared" si="17"/>
        <v>0</v>
      </c>
    </row>
    <row r="518" spans="1:7" x14ac:dyDescent="0.35">
      <c r="A518" s="3">
        <f>A517+1</f>
        <v>511</v>
      </c>
      <c r="B518" s="29" t="s">
        <v>615</v>
      </c>
      <c r="C518" s="29" t="s">
        <v>1318</v>
      </c>
      <c r="D518" t="s">
        <v>1925</v>
      </c>
      <c r="E518" s="35">
        <v>3</v>
      </c>
      <c r="F518" s="24">
        <v>0</v>
      </c>
      <c r="G518" s="30">
        <f t="shared" ref="G518:G573" si="19">TRUNC(F518/(E518/100))</f>
        <v>0</v>
      </c>
    </row>
    <row r="519" spans="1:7" x14ac:dyDescent="0.35">
      <c r="A519" s="3">
        <f t="shared" si="18"/>
        <v>512</v>
      </c>
      <c r="B519" s="29" t="s">
        <v>616</v>
      </c>
      <c r="C519" s="29" t="s">
        <v>1478</v>
      </c>
      <c r="D519" t="s">
        <v>1925</v>
      </c>
      <c r="E519" s="35">
        <v>3</v>
      </c>
      <c r="F519" s="24">
        <v>0</v>
      </c>
      <c r="G519" s="30">
        <f t="shared" si="19"/>
        <v>0</v>
      </c>
    </row>
    <row r="520" spans="1:7" x14ac:dyDescent="0.35">
      <c r="A520" s="3">
        <f t="shared" si="18"/>
        <v>513</v>
      </c>
      <c r="B520" s="29" t="s">
        <v>617</v>
      </c>
      <c r="C520" s="29" t="s">
        <v>1140</v>
      </c>
      <c r="D520" t="s">
        <v>1926</v>
      </c>
      <c r="E520" s="35">
        <v>2.2999999999999998</v>
      </c>
      <c r="F520" s="24">
        <v>0</v>
      </c>
      <c r="G520" s="30">
        <f t="shared" si="19"/>
        <v>0</v>
      </c>
    </row>
    <row r="521" spans="1:7" x14ac:dyDescent="0.35">
      <c r="A521" s="3">
        <f t="shared" si="18"/>
        <v>514</v>
      </c>
      <c r="B521" s="29" t="s">
        <v>618</v>
      </c>
      <c r="C521" s="29" t="s">
        <v>1366</v>
      </c>
      <c r="D521" t="s">
        <v>1926</v>
      </c>
      <c r="E521" s="35">
        <v>2.2999999999999998</v>
      </c>
      <c r="F521" s="24">
        <v>0</v>
      </c>
      <c r="G521" s="30">
        <f t="shared" si="19"/>
        <v>0</v>
      </c>
    </row>
    <row r="522" spans="1:7" x14ac:dyDescent="0.35">
      <c r="A522" s="3">
        <f t="shared" si="18"/>
        <v>515</v>
      </c>
      <c r="B522" s="29" t="s">
        <v>619</v>
      </c>
      <c r="C522" s="29" t="s">
        <v>1292</v>
      </c>
      <c r="D522" t="s">
        <v>1926</v>
      </c>
      <c r="E522" s="35">
        <v>2.2999999999999998</v>
      </c>
      <c r="F522" s="24">
        <v>0</v>
      </c>
      <c r="G522" s="30">
        <f t="shared" si="19"/>
        <v>0</v>
      </c>
    </row>
    <row r="523" spans="1:7" x14ac:dyDescent="0.35">
      <c r="A523" s="3">
        <f t="shared" si="18"/>
        <v>516</v>
      </c>
      <c r="B523" s="29" t="s">
        <v>620</v>
      </c>
      <c r="C523" s="29" t="s">
        <v>1267</v>
      </c>
      <c r="D523" t="s">
        <v>1926</v>
      </c>
      <c r="E523" s="35">
        <v>2.2999999999999998</v>
      </c>
      <c r="F523" s="24">
        <v>0</v>
      </c>
      <c r="G523" s="30">
        <f t="shared" si="19"/>
        <v>0</v>
      </c>
    </row>
    <row r="524" spans="1:7" x14ac:dyDescent="0.35">
      <c r="A524" s="3">
        <f t="shared" si="18"/>
        <v>517</v>
      </c>
      <c r="B524" s="29" t="s">
        <v>621</v>
      </c>
      <c r="C524" s="29" t="s">
        <v>1252</v>
      </c>
      <c r="D524" t="s">
        <v>1927</v>
      </c>
      <c r="E524" s="35">
        <v>1.05</v>
      </c>
      <c r="F524" s="24">
        <v>0</v>
      </c>
      <c r="G524" s="30">
        <f t="shared" si="19"/>
        <v>0</v>
      </c>
    </row>
    <row r="525" spans="1:7" x14ac:dyDescent="0.35">
      <c r="A525" s="3">
        <f>A524+1</f>
        <v>518</v>
      </c>
      <c r="B525" s="29" t="s">
        <v>622</v>
      </c>
      <c r="C525" s="29" t="s">
        <v>1189</v>
      </c>
      <c r="D525" t="s">
        <v>1925</v>
      </c>
      <c r="E525" s="35">
        <v>3</v>
      </c>
      <c r="F525" s="24">
        <v>0</v>
      </c>
      <c r="G525" s="30">
        <f t="shared" si="19"/>
        <v>0</v>
      </c>
    </row>
    <row r="526" spans="1:7" x14ac:dyDescent="0.35">
      <c r="A526" s="3">
        <f t="shared" si="18"/>
        <v>519</v>
      </c>
      <c r="B526" s="29" t="s">
        <v>623</v>
      </c>
      <c r="C526" s="29" t="s">
        <v>1796</v>
      </c>
      <c r="D526" t="s">
        <v>1925</v>
      </c>
      <c r="E526" s="35">
        <v>3</v>
      </c>
      <c r="F526" s="24">
        <v>0</v>
      </c>
      <c r="G526" s="30">
        <f t="shared" si="19"/>
        <v>0</v>
      </c>
    </row>
    <row r="527" spans="1:7" x14ac:dyDescent="0.35">
      <c r="A527" s="3">
        <f t="shared" si="18"/>
        <v>520</v>
      </c>
      <c r="B527" s="29" t="s">
        <v>624</v>
      </c>
      <c r="C527" s="29" t="s">
        <v>1289</v>
      </c>
      <c r="D527" t="s">
        <v>1925</v>
      </c>
      <c r="E527" s="35">
        <v>3</v>
      </c>
      <c r="F527" s="24">
        <v>0</v>
      </c>
      <c r="G527" s="30">
        <f t="shared" si="19"/>
        <v>0</v>
      </c>
    </row>
    <row r="528" spans="1:7" x14ac:dyDescent="0.35">
      <c r="A528" s="3">
        <f t="shared" si="18"/>
        <v>521</v>
      </c>
      <c r="B528" s="29" t="s">
        <v>625</v>
      </c>
      <c r="C528" s="29" t="s">
        <v>1283</v>
      </c>
      <c r="D528" t="s">
        <v>1925</v>
      </c>
      <c r="E528" s="35">
        <v>3</v>
      </c>
      <c r="F528" s="24">
        <v>0</v>
      </c>
      <c r="G528" s="30">
        <f t="shared" si="19"/>
        <v>0</v>
      </c>
    </row>
    <row r="529" spans="1:7" x14ac:dyDescent="0.35">
      <c r="A529" s="3">
        <f t="shared" si="18"/>
        <v>522</v>
      </c>
      <c r="B529" s="29" t="s">
        <v>626</v>
      </c>
      <c r="C529" s="29" t="s">
        <v>1805</v>
      </c>
      <c r="D529" t="s">
        <v>1925</v>
      </c>
      <c r="E529" s="35">
        <v>3</v>
      </c>
      <c r="F529" s="24">
        <v>0</v>
      </c>
      <c r="G529" s="30">
        <f t="shared" si="19"/>
        <v>0</v>
      </c>
    </row>
    <row r="530" spans="1:7" x14ac:dyDescent="0.35">
      <c r="A530" s="3">
        <f t="shared" si="18"/>
        <v>523</v>
      </c>
      <c r="B530" s="29" t="s">
        <v>627</v>
      </c>
      <c r="C530" s="29" t="s">
        <v>1250</v>
      </c>
      <c r="D530" t="s">
        <v>1925</v>
      </c>
      <c r="E530" s="35">
        <v>3</v>
      </c>
      <c r="F530" s="24">
        <v>0</v>
      </c>
      <c r="G530" s="30">
        <f t="shared" si="19"/>
        <v>0</v>
      </c>
    </row>
    <row r="531" spans="1:7" x14ac:dyDescent="0.35">
      <c r="A531" s="3">
        <f t="shared" si="18"/>
        <v>524</v>
      </c>
      <c r="B531" s="29" t="s">
        <v>628</v>
      </c>
      <c r="C531" s="29" t="s">
        <v>1106</v>
      </c>
      <c r="D531" t="s">
        <v>1925</v>
      </c>
      <c r="E531" s="35">
        <v>3</v>
      </c>
      <c r="F531" s="24">
        <v>0</v>
      </c>
      <c r="G531" s="30">
        <f t="shared" si="19"/>
        <v>0</v>
      </c>
    </row>
    <row r="532" spans="1:7" x14ac:dyDescent="0.35">
      <c r="A532" s="3">
        <f>A531+1</f>
        <v>525</v>
      </c>
      <c r="B532" s="29" t="s">
        <v>629</v>
      </c>
      <c r="C532" s="29" t="s">
        <v>1229</v>
      </c>
      <c r="D532" t="s">
        <v>1925</v>
      </c>
      <c r="E532" s="35">
        <v>3</v>
      </c>
      <c r="F532" s="24">
        <v>0</v>
      </c>
      <c r="G532" s="30">
        <f t="shared" si="19"/>
        <v>0</v>
      </c>
    </row>
    <row r="533" spans="1:7" x14ac:dyDescent="0.35">
      <c r="A533" s="3">
        <f t="shared" ref="A533:A589" si="20">A532+1</f>
        <v>526</v>
      </c>
      <c r="B533" s="29" t="s">
        <v>630</v>
      </c>
      <c r="C533" s="29" t="s">
        <v>1697</v>
      </c>
      <c r="D533" t="s">
        <v>1925</v>
      </c>
      <c r="E533" s="35">
        <v>3</v>
      </c>
      <c r="F533" s="24">
        <v>0</v>
      </c>
      <c r="G533" s="30">
        <f t="shared" si="19"/>
        <v>0</v>
      </c>
    </row>
    <row r="534" spans="1:7" x14ac:dyDescent="0.35">
      <c r="A534" s="3">
        <f t="shared" si="20"/>
        <v>527</v>
      </c>
      <c r="B534" s="29" t="s">
        <v>631</v>
      </c>
      <c r="C534" s="29" t="s">
        <v>1735</v>
      </c>
      <c r="D534" t="s">
        <v>1925</v>
      </c>
      <c r="E534" s="35">
        <v>3</v>
      </c>
      <c r="F534" s="24">
        <v>0</v>
      </c>
      <c r="G534" s="30">
        <f t="shared" si="19"/>
        <v>0</v>
      </c>
    </row>
    <row r="535" spans="1:7" x14ac:dyDescent="0.35">
      <c r="A535" s="3">
        <f t="shared" si="20"/>
        <v>528</v>
      </c>
      <c r="B535" s="29" t="s">
        <v>632</v>
      </c>
      <c r="C535" s="29" t="s">
        <v>1634</v>
      </c>
      <c r="D535" t="s">
        <v>1925</v>
      </c>
      <c r="E535" s="35">
        <v>3</v>
      </c>
      <c r="F535" s="24">
        <v>0</v>
      </c>
      <c r="G535" s="30">
        <f t="shared" si="19"/>
        <v>0</v>
      </c>
    </row>
    <row r="536" spans="1:7" x14ac:dyDescent="0.35">
      <c r="A536" s="3">
        <f t="shared" si="20"/>
        <v>529</v>
      </c>
      <c r="B536" s="29" t="s">
        <v>633</v>
      </c>
      <c r="C536" s="29" t="s">
        <v>1470</v>
      </c>
      <c r="D536" t="s">
        <v>1925</v>
      </c>
      <c r="E536" s="35">
        <v>3</v>
      </c>
      <c r="F536" s="24">
        <v>0</v>
      </c>
      <c r="G536" s="30">
        <f t="shared" si="19"/>
        <v>0</v>
      </c>
    </row>
    <row r="537" spans="1:7" x14ac:dyDescent="0.35">
      <c r="A537" s="3">
        <f t="shared" si="20"/>
        <v>530</v>
      </c>
      <c r="B537" s="29" t="s">
        <v>634</v>
      </c>
      <c r="C537" s="29" t="s">
        <v>1186</v>
      </c>
      <c r="D537" t="s">
        <v>1925</v>
      </c>
      <c r="E537" s="35">
        <v>3</v>
      </c>
      <c r="F537" s="24">
        <v>0</v>
      </c>
      <c r="G537" s="30">
        <f t="shared" si="19"/>
        <v>0</v>
      </c>
    </row>
    <row r="538" spans="1:7" x14ac:dyDescent="0.35">
      <c r="A538" s="3">
        <f t="shared" si="20"/>
        <v>531</v>
      </c>
      <c r="B538" s="29" t="s">
        <v>635</v>
      </c>
      <c r="C538" s="29" t="s">
        <v>1717</v>
      </c>
      <c r="D538" t="s">
        <v>1925</v>
      </c>
      <c r="E538" s="35">
        <v>3</v>
      </c>
      <c r="F538" s="24">
        <v>0</v>
      </c>
      <c r="G538" s="30">
        <f t="shared" si="19"/>
        <v>0</v>
      </c>
    </row>
    <row r="539" spans="1:7" x14ac:dyDescent="0.35">
      <c r="A539" s="3">
        <f t="shared" si="20"/>
        <v>532</v>
      </c>
      <c r="B539" s="29" t="s">
        <v>636</v>
      </c>
      <c r="C539" s="29" t="s">
        <v>1449</v>
      </c>
      <c r="D539" t="s">
        <v>1925</v>
      </c>
      <c r="E539" s="35">
        <v>3</v>
      </c>
      <c r="F539" s="24">
        <v>0</v>
      </c>
      <c r="G539" s="30">
        <f t="shared" si="19"/>
        <v>0</v>
      </c>
    </row>
    <row r="540" spans="1:7" x14ac:dyDescent="0.35">
      <c r="A540" s="3">
        <f>A539+1</f>
        <v>533</v>
      </c>
      <c r="B540" s="29" t="s">
        <v>637</v>
      </c>
      <c r="C540" s="29" t="s">
        <v>1461</v>
      </c>
      <c r="D540" t="s">
        <v>1925</v>
      </c>
      <c r="E540" s="35">
        <v>3</v>
      </c>
      <c r="F540" s="24">
        <v>0</v>
      </c>
      <c r="G540" s="30">
        <f t="shared" si="19"/>
        <v>0</v>
      </c>
    </row>
    <row r="541" spans="1:7" x14ac:dyDescent="0.35">
      <c r="A541" s="3">
        <f t="shared" si="20"/>
        <v>534</v>
      </c>
      <c r="B541" s="29" t="s">
        <v>638</v>
      </c>
      <c r="C541" s="29" t="s">
        <v>1716</v>
      </c>
      <c r="D541" t="s">
        <v>1925</v>
      </c>
      <c r="E541" s="35">
        <v>3</v>
      </c>
      <c r="F541" s="24">
        <v>0</v>
      </c>
      <c r="G541" s="30">
        <f t="shared" si="19"/>
        <v>0</v>
      </c>
    </row>
    <row r="542" spans="1:7" x14ac:dyDescent="0.35">
      <c r="A542" s="3">
        <f t="shared" si="20"/>
        <v>535</v>
      </c>
      <c r="B542" s="29" t="s">
        <v>639</v>
      </c>
      <c r="C542" s="29" t="s">
        <v>966</v>
      </c>
      <c r="D542" t="s">
        <v>1925</v>
      </c>
      <c r="E542" s="35">
        <v>3</v>
      </c>
      <c r="F542" s="24">
        <v>0</v>
      </c>
      <c r="G542" s="30">
        <f t="shared" si="19"/>
        <v>0</v>
      </c>
    </row>
    <row r="543" spans="1:7" x14ac:dyDescent="0.35">
      <c r="A543" s="3">
        <f t="shared" si="20"/>
        <v>536</v>
      </c>
      <c r="B543" s="29" t="s">
        <v>640</v>
      </c>
      <c r="C543" s="29" t="s">
        <v>1439</v>
      </c>
      <c r="D543" t="s">
        <v>1925</v>
      </c>
      <c r="E543" s="35">
        <v>3</v>
      </c>
      <c r="F543" s="24">
        <v>0</v>
      </c>
      <c r="G543" s="30">
        <f t="shared" si="19"/>
        <v>0</v>
      </c>
    </row>
    <row r="544" spans="1:7" x14ac:dyDescent="0.35">
      <c r="A544" s="3">
        <f t="shared" si="20"/>
        <v>537</v>
      </c>
      <c r="B544" s="29" t="s">
        <v>641</v>
      </c>
      <c r="C544" s="29" t="s">
        <v>1434</v>
      </c>
      <c r="D544" t="s">
        <v>1925</v>
      </c>
      <c r="E544" s="35">
        <v>3</v>
      </c>
      <c r="F544" s="24">
        <v>0</v>
      </c>
      <c r="G544" s="30">
        <f t="shared" si="19"/>
        <v>0</v>
      </c>
    </row>
    <row r="545" spans="1:7" x14ac:dyDescent="0.35">
      <c r="A545" s="3">
        <f t="shared" si="20"/>
        <v>538</v>
      </c>
      <c r="B545" s="29" t="s">
        <v>642</v>
      </c>
      <c r="C545" s="29" t="s">
        <v>1435</v>
      </c>
      <c r="D545" t="s">
        <v>1925</v>
      </c>
      <c r="E545" s="35">
        <v>3</v>
      </c>
      <c r="F545" s="24">
        <v>0</v>
      </c>
      <c r="G545" s="30">
        <f t="shared" si="19"/>
        <v>0</v>
      </c>
    </row>
    <row r="546" spans="1:7" x14ac:dyDescent="0.35">
      <c r="A546" s="3">
        <f t="shared" si="20"/>
        <v>539</v>
      </c>
      <c r="B546" s="29" t="s">
        <v>643</v>
      </c>
      <c r="C546" s="29" t="s">
        <v>1244</v>
      </c>
      <c r="D546" t="s">
        <v>1925</v>
      </c>
      <c r="E546" s="35">
        <v>3</v>
      </c>
      <c r="F546" s="24">
        <v>0</v>
      </c>
      <c r="G546" s="30">
        <f t="shared" si="19"/>
        <v>0</v>
      </c>
    </row>
    <row r="547" spans="1:7" x14ac:dyDescent="0.35">
      <c r="A547" s="3">
        <f t="shared" si="20"/>
        <v>540</v>
      </c>
      <c r="B547" s="29" t="s">
        <v>644</v>
      </c>
      <c r="C547" s="29" t="s">
        <v>1413</v>
      </c>
      <c r="D547" t="s">
        <v>1925</v>
      </c>
      <c r="E547" s="35">
        <v>3</v>
      </c>
      <c r="F547" s="24">
        <v>0</v>
      </c>
      <c r="G547" s="30">
        <f t="shared" si="19"/>
        <v>0</v>
      </c>
    </row>
    <row r="548" spans="1:7" x14ac:dyDescent="0.35">
      <c r="A548" s="3">
        <f t="shared" si="20"/>
        <v>541</v>
      </c>
      <c r="B548" s="29" t="s">
        <v>645</v>
      </c>
      <c r="C548" s="29" t="s">
        <v>1301</v>
      </c>
      <c r="D548" t="s">
        <v>1925</v>
      </c>
      <c r="E548" s="35">
        <v>3</v>
      </c>
      <c r="F548" s="24">
        <v>0</v>
      </c>
      <c r="G548" s="30">
        <f t="shared" si="19"/>
        <v>0</v>
      </c>
    </row>
    <row r="549" spans="1:7" x14ac:dyDescent="0.35">
      <c r="A549" s="3">
        <f t="shared" si="20"/>
        <v>542</v>
      </c>
      <c r="B549" s="29" t="s">
        <v>646</v>
      </c>
      <c r="C549" s="29" t="s">
        <v>964</v>
      </c>
      <c r="D549" t="s">
        <v>1925</v>
      </c>
      <c r="E549" s="35">
        <v>3</v>
      </c>
      <c r="F549" s="24">
        <v>0</v>
      </c>
      <c r="G549" s="30">
        <f t="shared" si="19"/>
        <v>0</v>
      </c>
    </row>
    <row r="550" spans="1:7" x14ac:dyDescent="0.35">
      <c r="A550" s="3">
        <f t="shared" si="20"/>
        <v>543</v>
      </c>
      <c r="B550" s="29" t="s">
        <v>647</v>
      </c>
      <c r="C550" s="29" t="s">
        <v>1330</v>
      </c>
      <c r="D550" t="s">
        <v>1926</v>
      </c>
      <c r="E550" s="35">
        <v>2.2999999999999998</v>
      </c>
      <c r="F550" s="24">
        <v>0</v>
      </c>
      <c r="G550" s="30">
        <f t="shared" si="19"/>
        <v>0</v>
      </c>
    </row>
    <row r="551" spans="1:7" x14ac:dyDescent="0.35">
      <c r="A551" s="3">
        <f t="shared" si="20"/>
        <v>544</v>
      </c>
      <c r="B551" s="29" t="s">
        <v>648</v>
      </c>
      <c r="C551" s="29" t="s">
        <v>1636</v>
      </c>
      <c r="D551" t="s">
        <v>1927</v>
      </c>
      <c r="E551" s="35">
        <v>1.05</v>
      </c>
      <c r="F551" s="24">
        <v>0</v>
      </c>
      <c r="G551" s="30">
        <f t="shared" si="19"/>
        <v>0</v>
      </c>
    </row>
    <row r="552" spans="1:7" x14ac:dyDescent="0.35">
      <c r="A552" s="3">
        <f t="shared" si="20"/>
        <v>545</v>
      </c>
      <c r="B552" s="29" t="s">
        <v>649</v>
      </c>
      <c r="C552" s="29" t="s">
        <v>1723</v>
      </c>
      <c r="D552" t="s">
        <v>1926</v>
      </c>
      <c r="E552" s="35">
        <v>2.2999999999999998</v>
      </c>
      <c r="F552" s="24">
        <v>0</v>
      </c>
      <c r="G552" s="30">
        <f t="shared" si="19"/>
        <v>0</v>
      </c>
    </row>
    <row r="553" spans="1:7" x14ac:dyDescent="0.35">
      <c r="A553" s="3">
        <f>A552+1</f>
        <v>546</v>
      </c>
      <c r="B553" s="29" t="s">
        <v>650</v>
      </c>
      <c r="C553" s="29" t="s">
        <v>1704</v>
      </c>
      <c r="D553" t="s">
        <v>1926</v>
      </c>
      <c r="E553" s="35">
        <v>2.2999999999999998</v>
      </c>
      <c r="F553" s="24">
        <v>0</v>
      </c>
      <c r="G553" s="30">
        <f t="shared" si="19"/>
        <v>0</v>
      </c>
    </row>
    <row r="554" spans="1:7" x14ac:dyDescent="0.35">
      <c r="A554" s="3">
        <f t="shared" si="20"/>
        <v>547</v>
      </c>
      <c r="B554" s="29" t="s">
        <v>651</v>
      </c>
      <c r="C554" s="29" t="s">
        <v>1784</v>
      </c>
      <c r="D554" t="s">
        <v>1926</v>
      </c>
      <c r="E554" s="35">
        <v>2.2999999999999998</v>
      </c>
      <c r="F554" s="24">
        <v>0</v>
      </c>
      <c r="G554" s="30">
        <f t="shared" si="19"/>
        <v>0</v>
      </c>
    </row>
    <row r="555" spans="1:7" x14ac:dyDescent="0.35">
      <c r="A555" s="3">
        <f t="shared" si="20"/>
        <v>548</v>
      </c>
      <c r="B555" s="29" t="s">
        <v>652</v>
      </c>
      <c r="C555" s="29" t="s">
        <v>1782</v>
      </c>
      <c r="D555" t="s">
        <v>1926</v>
      </c>
      <c r="E555" s="35">
        <v>2.2999999999999998</v>
      </c>
      <c r="F555" s="24">
        <v>0</v>
      </c>
      <c r="G555" s="30">
        <f t="shared" si="19"/>
        <v>0</v>
      </c>
    </row>
    <row r="556" spans="1:7" x14ac:dyDescent="0.35">
      <c r="A556" s="3">
        <f t="shared" si="20"/>
        <v>549</v>
      </c>
      <c r="B556" s="29" t="s">
        <v>653</v>
      </c>
      <c r="C556" s="29" t="s">
        <v>1560</v>
      </c>
      <c r="D556" t="s">
        <v>1926</v>
      </c>
      <c r="E556" s="35">
        <v>2.2999999999999998</v>
      </c>
      <c r="F556" s="24">
        <v>0</v>
      </c>
      <c r="G556" s="30">
        <f t="shared" si="19"/>
        <v>0</v>
      </c>
    </row>
    <row r="557" spans="1:7" x14ac:dyDescent="0.35">
      <c r="A557" s="3">
        <f t="shared" si="20"/>
        <v>550</v>
      </c>
      <c r="B557" s="29" t="s">
        <v>654</v>
      </c>
      <c r="C557" s="29" t="s">
        <v>1613</v>
      </c>
      <c r="D557" t="s">
        <v>1925</v>
      </c>
      <c r="E557" s="35">
        <v>3</v>
      </c>
      <c r="F557" s="24">
        <v>0</v>
      </c>
      <c r="G557" s="30">
        <f t="shared" si="19"/>
        <v>0</v>
      </c>
    </row>
    <row r="558" spans="1:7" x14ac:dyDescent="0.35">
      <c r="A558" s="3">
        <f t="shared" si="20"/>
        <v>551</v>
      </c>
      <c r="B558" s="29" t="s">
        <v>655</v>
      </c>
      <c r="C558" s="29" t="s">
        <v>1361</v>
      </c>
      <c r="D558" t="s">
        <v>1926</v>
      </c>
      <c r="E558" s="35">
        <v>2.2999999999999998</v>
      </c>
      <c r="F558" s="24">
        <v>0</v>
      </c>
      <c r="G558" s="30">
        <f t="shared" si="19"/>
        <v>0</v>
      </c>
    </row>
    <row r="559" spans="1:7" x14ac:dyDescent="0.35">
      <c r="A559" s="3">
        <f t="shared" si="20"/>
        <v>552</v>
      </c>
      <c r="B559" s="29" t="s">
        <v>656</v>
      </c>
      <c r="C559" s="29" t="s">
        <v>1517</v>
      </c>
      <c r="D559" t="s">
        <v>1926</v>
      </c>
      <c r="E559" s="35">
        <v>2.2999999999999998</v>
      </c>
      <c r="F559" s="24">
        <v>0</v>
      </c>
      <c r="G559" s="30">
        <f t="shared" si="19"/>
        <v>0</v>
      </c>
    </row>
    <row r="560" spans="1:7" x14ac:dyDescent="0.35">
      <c r="A560" s="3">
        <f t="shared" si="20"/>
        <v>553</v>
      </c>
      <c r="B560" s="29" t="s">
        <v>657</v>
      </c>
      <c r="C560" s="29" t="s">
        <v>1345</v>
      </c>
      <c r="D560" t="s">
        <v>1926</v>
      </c>
      <c r="E560" s="35">
        <v>2.2999999999999998</v>
      </c>
      <c r="F560" s="24">
        <v>0</v>
      </c>
      <c r="G560" s="30">
        <f t="shared" si="19"/>
        <v>0</v>
      </c>
    </row>
    <row r="561" spans="1:7" x14ac:dyDescent="0.35">
      <c r="A561" s="3">
        <f t="shared" si="20"/>
        <v>554</v>
      </c>
      <c r="B561" s="29" t="s">
        <v>658</v>
      </c>
      <c r="C561" s="29" t="s">
        <v>1570</v>
      </c>
      <c r="D561" t="s">
        <v>1927</v>
      </c>
      <c r="E561" s="35">
        <v>1.05</v>
      </c>
      <c r="F561" s="24">
        <v>0</v>
      </c>
      <c r="G561" s="30">
        <f t="shared" si="19"/>
        <v>0</v>
      </c>
    </row>
    <row r="562" spans="1:7" x14ac:dyDescent="0.35">
      <c r="A562" s="3">
        <f t="shared" si="20"/>
        <v>555</v>
      </c>
      <c r="B562" s="29" t="s">
        <v>659</v>
      </c>
      <c r="C562" s="29" t="s">
        <v>1747</v>
      </c>
      <c r="D562" t="s">
        <v>1925</v>
      </c>
      <c r="E562" s="35">
        <v>3</v>
      </c>
      <c r="F562" s="24">
        <v>0</v>
      </c>
      <c r="G562" s="30">
        <f t="shared" si="19"/>
        <v>0</v>
      </c>
    </row>
    <row r="563" spans="1:7" x14ac:dyDescent="0.35">
      <c r="A563" s="3">
        <f t="shared" si="20"/>
        <v>556</v>
      </c>
      <c r="B563" s="29" t="s">
        <v>660</v>
      </c>
      <c r="C563" s="29" t="s">
        <v>1585</v>
      </c>
      <c r="D563" t="s">
        <v>1925</v>
      </c>
      <c r="E563" s="35">
        <v>3</v>
      </c>
      <c r="F563" s="24">
        <v>0</v>
      </c>
      <c r="G563" s="30">
        <f t="shared" si="19"/>
        <v>0</v>
      </c>
    </row>
    <row r="564" spans="1:7" x14ac:dyDescent="0.35">
      <c r="A564" s="3">
        <f t="shared" si="20"/>
        <v>557</v>
      </c>
      <c r="B564" s="29" t="s">
        <v>661</v>
      </c>
      <c r="C564" s="29" t="s">
        <v>1589</v>
      </c>
      <c r="D564" t="s">
        <v>1927</v>
      </c>
      <c r="E564" s="35">
        <v>1.05</v>
      </c>
      <c r="F564" s="24">
        <v>0</v>
      </c>
      <c r="G564" s="30">
        <f t="shared" si="19"/>
        <v>0</v>
      </c>
    </row>
    <row r="565" spans="1:7" x14ac:dyDescent="0.35">
      <c r="A565" s="3">
        <f t="shared" si="20"/>
        <v>558</v>
      </c>
      <c r="B565" s="29" t="s">
        <v>662</v>
      </c>
      <c r="C565" s="29" t="s">
        <v>1866</v>
      </c>
      <c r="D565" t="s">
        <v>1925</v>
      </c>
      <c r="E565" s="35">
        <v>3</v>
      </c>
      <c r="F565" s="24">
        <v>0</v>
      </c>
      <c r="G565" s="30">
        <f t="shared" si="19"/>
        <v>0</v>
      </c>
    </row>
    <row r="566" spans="1:7" x14ac:dyDescent="0.35">
      <c r="A566" s="3">
        <f>A565+1</f>
        <v>559</v>
      </c>
      <c r="B566" s="29" t="s">
        <v>663</v>
      </c>
      <c r="C566" s="29" t="s">
        <v>1176</v>
      </c>
      <c r="D566" t="s">
        <v>1925</v>
      </c>
      <c r="E566" s="35">
        <v>3</v>
      </c>
      <c r="F566" s="24">
        <v>0</v>
      </c>
      <c r="G566" s="30">
        <f t="shared" si="19"/>
        <v>0</v>
      </c>
    </row>
    <row r="567" spans="1:7" x14ac:dyDescent="0.35">
      <c r="A567" s="3">
        <f t="shared" si="20"/>
        <v>560</v>
      </c>
      <c r="B567" s="29" t="s">
        <v>664</v>
      </c>
      <c r="C567" s="29" t="s">
        <v>1167</v>
      </c>
      <c r="D567" t="s">
        <v>1925</v>
      </c>
      <c r="E567" s="35">
        <v>3</v>
      </c>
      <c r="F567" s="24">
        <v>0</v>
      </c>
      <c r="G567" s="30">
        <f t="shared" si="19"/>
        <v>0</v>
      </c>
    </row>
    <row r="568" spans="1:7" x14ac:dyDescent="0.35">
      <c r="A568" s="3">
        <f>A567+1</f>
        <v>561</v>
      </c>
      <c r="B568" s="29" t="s">
        <v>665</v>
      </c>
      <c r="C568" s="29" t="s">
        <v>1508</v>
      </c>
      <c r="D568" t="s">
        <v>1925</v>
      </c>
      <c r="E568" s="35">
        <v>3</v>
      </c>
      <c r="F568" s="24">
        <v>0</v>
      </c>
      <c r="G568" s="30">
        <f t="shared" si="19"/>
        <v>0</v>
      </c>
    </row>
    <row r="569" spans="1:7" x14ac:dyDescent="0.35">
      <c r="A569" s="3">
        <f t="shared" si="20"/>
        <v>562</v>
      </c>
      <c r="B569" s="29" t="s">
        <v>666</v>
      </c>
      <c r="C569" s="29" t="s">
        <v>1700</v>
      </c>
      <c r="D569" t="s">
        <v>1925</v>
      </c>
      <c r="E569" s="35">
        <v>3</v>
      </c>
      <c r="F569" s="24">
        <v>0</v>
      </c>
      <c r="G569" s="30">
        <f t="shared" si="19"/>
        <v>0</v>
      </c>
    </row>
    <row r="570" spans="1:7" x14ac:dyDescent="0.35">
      <c r="A570" s="3">
        <f t="shared" si="20"/>
        <v>563</v>
      </c>
      <c r="B570" s="29" t="s">
        <v>667</v>
      </c>
      <c r="C570" s="29" t="s">
        <v>1442</v>
      </c>
      <c r="D570" t="s">
        <v>1925</v>
      </c>
      <c r="E570" s="35">
        <v>3</v>
      </c>
      <c r="F570" s="24">
        <v>0</v>
      </c>
      <c r="G570" s="30">
        <f t="shared" si="19"/>
        <v>0</v>
      </c>
    </row>
    <row r="571" spans="1:7" x14ac:dyDescent="0.35">
      <c r="A571" s="3">
        <f>A570+1</f>
        <v>564</v>
      </c>
      <c r="B571" s="29" t="s">
        <v>668</v>
      </c>
      <c r="C571" s="29" t="s">
        <v>1157</v>
      </c>
      <c r="D571" t="s">
        <v>1925</v>
      </c>
      <c r="E571" s="35">
        <v>3</v>
      </c>
      <c r="F571" s="24">
        <v>0</v>
      </c>
      <c r="G571" s="30">
        <f t="shared" si="19"/>
        <v>0</v>
      </c>
    </row>
    <row r="572" spans="1:7" x14ac:dyDescent="0.35">
      <c r="A572" s="3">
        <f t="shared" si="20"/>
        <v>565</v>
      </c>
      <c r="B572" s="29" t="s">
        <v>669</v>
      </c>
      <c r="C572" s="29" t="s">
        <v>1169</v>
      </c>
      <c r="D572" t="s">
        <v>1925</v>
      </c>
      <c r="E572" s="35">
        <v>3</v>
      </c>
      <c r="F572" s="24">
        <v>0</v>
      </c>
      <c r="G572" s="30">
        <f t="shared" si="19"/>
        <v>0</v>
      </c>
    </row>
    <row r="573" spans="1:7" x14ac:dyDescent="0.35">
      <c r="A573" s="3">
        <f>A572+1</f>
        <v>566</v>
      </c>
      <c r="B573" s="29" t="s">
        <v>670</v>
      </c>
      <c r="C573" s="29" t="s">
        <v>1390</v>
      </c>
      <c r="D573" t="s">
        <v>1925</v>
      </c>
      <c r="E573" s="35">
        <v>3</v>
      </c>
      <c r="F573" s="24">
        <v>0</v>
      </c>
      <c r="G573" s="30">
        <f t="shared" si="19"/>
        <v>0</v>
      </c>
    </row>
    <row r="574" spans="1:7" x14ac:dyDescent="0.35">
      <c r="A574" s="3">
        <f t="shared" si="20"/>
        <v>567</v>
      </c>
      <c r="B574" s="29" t="s">
        <v>671</v>
      </c>
      <c r="C574" s="29" t="s">
        <v>1341</v>
      </c>
      <c r="D574" t="s">
        <v>1925</v>
      </c>
      <c r="E574" s="35">
        <v>3</v>
      </c>
      <c r="F574" s="24">
        <v>0</v>
      </c>
      <c r="G574" s="30">
        <f t="shared" ref="G574:G628" si="21">TRUNC(F574/(E574/100))</f>
        <v>0</v>
      </c>
    </row>
    <row r="575" spans="1:7" x14ac:dyDescent="0.35">
      <c r="A575" s="3">
        <f t="shared" si="20"/>
        <v>568</v>
      </c>
      <c r="B575" s="29" t="s">
        <v>672</v>
      </c>
      <c r="C575" s="29" t="s">
        <v>1104</v>
      </c>
      <c r="D575" t="s">
        <v>1925</v>
      </c>
      <c r="E575" s="35">
        <v>3</v>
      </c>
      <c r="F575" s="24">
        <v>0</v>
      </c>
      <c r="G575" s="30">
        <f t="shared" si="21"/>
        <v>0</v>
      </c>
    </row>
    <row r="576" spans="1:7" x14ac:dyDescent="0.35">
      <c r="A576" s="3">
        <f>A575+1</f>
        <v>569</v>
      </c>
      <c r="B576" s="29" t="s">
        <v>673</v>
      </c>
      <c r="C576" s="29" t="s">
        <v>1675</v>
      </c>
      <c r="D576" t="s">
        <v>1926</v>
      </c>
      <c r="E576" s="35">
        <v>2.2999999999999998</v>
      </c>
      <c r="F576" s="24">
        <v>479.34</v>
      </c>
      <c r="G576" s="30">
        <f t="shared" si="21"/>
        <v>20840</v>
      </c>
    </row>
    <row r="577" spans="1:7" x14ac:dyDescent="0.35">
      <c r="A577" s="3">
        <f t="shared" si="20"/>
        <v>570</v>
      </c>
      <c r="B577" s="29" t="s">
        <v>674</v>
      </c>
      <c r="C577" s="29" t="s">
        <v>1664</v>
      </c>
      <c r="D577" t="s">
        <v>1926</v>
      </c>
      <c r="E577" s="35">
        <v>2.2999999999999998</v>
      </c>
      <c r="F577" s="24">
        <v>350.75</v>
      </c>
      <c r="G577" s="30">
        <f t="shared" si="21"/>
        <v>15250</v>
      </c>
    </row>
    <row r="578" spans="1:7" x14ac:dyDescent="0.35">
      <c r="A578" s="3">
        <f t="shared" si="20"/>
        <v>571</v>
      </c>
      <c r="B578" s="29" t="s">
        <v>675</v>
      </c>
      <c r="C578" s="29" t="s">
        <v>1706</v>
      </c>
      <c r="D578" t="s">
        <v>1925</v>
      </c>
      <c r="E578" s="35">
        <v>3</v>
      </c>
      <c r="F578" s="24">
        <v>568.83000000000004</v>
      </c>
      <c r="G578" s="30">
        <f t="shared" si="21"/>
        <v>18961</v>
      </c>
    </row>
    <row r="579" spans="1:7" x14ac:dyDescent="0.35">
      <c r="A579" s="3">
        <f t="shared" si="20"/>
        <v>572</v>
      </c>
      <c r="B579" s="29" t="s">
        <v>676</v>
      </c>
      <c r="C579" s="29" t="s">
        <v>1650</v>
      </c>
      <c r="D579" t="s">
        <v>1926</v>
      </c>
      <c r="E579" s="35">
        <v>2.2999999999999998</v>
      </c>
      <c r="F579" s="24">
        <v>1801.54</v>
      </c>
      <c r="G579" s="30">
        <f t="shared" si="21"/>
        <v>78327</v>
      </c>
    </row>
    <row r="580" spans="1:7" x14ac:dyDescent="0.35">
      <c r="A580" s="3">
        <f t="shared" si="20"/>
        <v>573</v>
      </c>
      <c r="B580" s="29" t="s">
        <v>677</v>
      </c>
      <c r="C580" s="29" t="s">
        <v>1424</v>
      </c>
      <c r="D580" t="s">
        <v>1926</v>
      </c>
      <c r="E580" s="35">
        <v>2.2999999999999998</v>
      </c>
      <c r="F580" s="24">
        <v>0</v>
      </c>
      <c r="G580" s="30">
        <f t="shared" si="21"/>
        <v>0</v>
      </c>
    </row>
    <row r="581" spans="1:7" x14ac:dyDescent="0.35">
      <c r="A581" s="3">
        <f t="shared" si="20"/>
        <v>574</v>
      </c>
      <c r="B581" s="29" t="s">
        <v>678</v>
      </c>
      <c r="C581" s="29" t="s">
        <v>1160</v>
      </c>
      <c r="D581" t="s">
        <v>1925</v>
      </c>
      <c r="E581" s="35">
        <v>3</v>
      </c>
      <c r="F581" s="24">
        <v>1054.9100000000001</v>
      </c>
      <c r="G581" s="30">
        <f t="shared" si="21"/>
        <v>35163</v>
      </c>
    </row>
    <row r="582" spans="1:7" x14ac:dyDescent="0.35">
      <c r="A582" s="3">
        <f t="shared" si="20"/>
        <v>575</v>
      </c>
      <c r="B582" s="29" t="s">
        <v>679</v>
      </c>
      <c r="C582" s="29" t="s">
        <v>1671</v>
      </c>
      <c r="D582" t="s">
        <v>1926</v>
      </c>
      <c r="E582" s="35">
        <v>2.2999999999999998</v>
      </c>
      <c r="F582" s="24">
        <v>215.95</v>
      </c>
      <c r="G582" s="30">
        <f t="shared" si="21"/>
        <v>9389</v>
      </c>
    </row>
    <row r="583" spans="1:7" x14ac:dyDescent="0.35">
      <c r="A583" s="3">
        <f t="shared" si="20"/>
        <v>576</v>
      </c>
      <c r="B583" s="29" t="s">
        <v>680</v>
      </c>
      <c r="C583" s="29" t="s">
        <v>1734</v>
      </c>
      <c r="D583" t="s">
        <v>1926</v>
      </c>
      <c r="E583" s="35">
        <v>2.2999999999999998</v>
      </c>
      <c r="F583" s="24">
        <v>0</v>
      </c>
      <c r="G583" s="30">
        <f t="shared" si="21"/>
        <v>0</v>
      </c>
    </row>
    <row r="584" spans="1:7" x14ac:dyDescent="0.35">
      <c r="A584" s="3">
        <f t="shared" si="20"/>
        <v>577</v>
      </c>
      <c r="B584" s="29" t="s">
        <v>681</v>
      </c>
      <c r="C584" s="29" t="s">
        <v>1381</v>
      </c>
      <c r="D584" t="s">
        <v>1926</v>
      </c>
      <c r="E584" s="35">
        <v>2.2999999999999998</v>
      </c>
      <c r="F584" s="24">
        <v>0</v>
      </c>
      <c r="G584" s="30">
        <f t="shared" si="21"/>
        <v>0</v>
      </c>
    </row>
    <row r="585" spans="1:7" x14ac:dyDescent="0.35">
      <c r="A585" s="3">
        <f t="shared" si="20"/>
        <v>578</v>
      </c>
      <c r="B585" s="29" t="s">
        <v>682</v>
      </c>
      <c r="C585" s="29" t="s">
        <v>1623</v>
      </c>
      <c r="D585" t="s">
        <v>1926</v>
      </c>
      <c r="E585" s="35">
        <v>2.2999999999999998</v>
      </c>
      <c r="F585" s="24">
        <v>2672.13</v>
      </c>
      <c r="G585" s="30">
        <f t="shared" si="21"/>
        <v>116179</v>
      </c>
    </row>
    <row r="586" spans="1:7" x14ac:dyDescent="0.35">
      <c r="A586" s="3">
        <f t="shared" si="20"/>
        <v>579</v>
      </c>
      <c r="B586" s="29" t="s">
        <v>683</v>
      </c>
      <c r="C586" s="29" t="s">
        <v>1777</v>
      </c>
      <c r="D586" t="s">
        <v>1925</v>
      </c>
      <c r="E586" s="35">
        <v>3</v>
      </c>
      <c r="F586" s="24">
        <v>0</v>
      </c>
      <c r="G586" s="30">
        <f t="shared" si="21"/>
        <v>0</v>
      </c>
    </row>
    <row r="587" spans="1:7" x14ac:dyDescent="0.35">
      <c r="A587" s="3">
        <f t="shared" si="20"/>
        <v>580</v>
      </c>
      <c r="B587" s="29" t="s">
        <v>684</v>
      </c>
      <c r="C587" s="29" t="s">
        <v>1501</v>
      </c>
      <c r="D587" t="s">
        <v>1927</v>
      </c>
      <c r="E587" s="35">
        <v>1.05</v>
      </c>
      <c r="F587" s="24">
        <v>0</v>
      </c>
      <c r="G587" s="30">
        <f t="shared" si="21"/>
        <v>0</v>
      </c>
    </row>
    <row r="588" spans="1:7" x14ac:dyDescent="0.35">
      <c r="A588" s="3">
        <f t="shared" si="20"/>
        <v>581</v>
      </c>
      <c r="B588" s="29" t="s">
        <v>685</v>
      </c>
      <c r="C588" s="29" t="s">
        <v>1619</v>
      </c>
      <c r="D588" t="s">
        <v>1927</v>
      </c>
      <c r="E588" s="35">
        <v>1.05</v>
      </c>
      <c r="F588" s="24">
        <v>2101.21</v>
      </c>
      <c r="G588" s="30">
        <f t="shared" si="21"/>
        <v>200115</v>
      </c>
    </row>
    <row r="589" spans="1:7" x14ac:dyDescent="0.35">
      <c r="A589" s="3">
        <f t="shared" si="20"/>
        <v>582</v>
      </c>
      <c r="B589" s="29" t="s">
        <v>686</v>
      </c>
      <c r="C589" s="29" t="s">
        <v>1659</v>
      </c>
      <c r="D589" t="s">
        <v>1927</v>
      </c>
      <c r="E589" s="35">
        <v>1.05</v>
      </c>
      <c r="F589" s="24">
        <v>918.2</v>
      </c>
      <c r="G589" s="30">
        <f t="shared" si="21"/>
        <v>87447</v>
      </c>
    </row>
    <row r="590" spans="1:7" x14ac:dyDescent="0.35">
      <c r="A590" s="3">
        <f t="shared" ref="A590:A644" si="22">A589+1</f>
        <v>583</v>
      </c>
      <c r="B590" s="29" t="s">
        <v>687</v>
      </c>
      <c r="C590" s="29" t="s">
        <v>1676</v>
      </c>
      <c r="D590" t="s">
        <v>1927</v>
      </c>
      <c r="E590" s="35">
        <v>1.05</v>
      </c>
      <c r="F590" s="24">
        <v>415.57</v>
      </c>
      <c r="G590" s="30">
        <f t="shared" si="21"/>
        <v>39578</v>
      </c>
    </row>
    <row r="591" spans="1:7" x14ac:dyDescent="0.35">
      <c r="A591" s="3">
        <f t="shared" si="22"/>
        <v>584</v>
      </c>
      <c r="B591" s="29" t="s">
        <v>688</v>
      </c>
      <c r="C591" s="29" t="s">
        <v>1874</v>
      </c>
      <c r="D591" t="s">
        <v>1925</v>
      </c>
      <c r="E591" s="35">
        <v>3</v>
      </c>
      <c r="F591" s="24">
        <v>1331.25</v>
      </c>
      <c r="G591" s="30">
        <f t="shared" si="21"/>
        <v>44375</v>
      </c>
    </row>
    <row r="592" spans="1:7" x14ac:dyDescent="0.35">
      <c r="A592" s="3">
        <f t="shared" si="22"/>
        <v>585</v>
      </c>
      <c r="B592" s="29" t="s">
        <v>689</v>
      </c>
      <c r="C592" s="29" t="s">
        <v>1537</v>
      </c>
      <c r="D592" t="s">
        <v>1926</v>
      </c>
      <c r="E592" s="35">
        <v>2.2999999999999998</v>
      </c>
      <c r="F592" s="24">
        <v>0</v>
      </c>
      <c r="G592" s="30">
        <f t="shared" si="21"/>
        <v>0</v>
      </c>
    </row>
    <row r="593" spans="1:7" x14ac:dyDescent="0.35">
      <c r="A593" s="3">
        <f t="shared" si="22"/>
        <v>586</v>
      </c>
      <c r="B593" s="29" t="s">
        <v>690</v>
      </c>
      <c r="C593" s="29" t="s">
        <v>1612</v>
      </c>
      <c r="D593" t="s">
        <v>1925</v>
      </c>
      <c r="E593" s="35">
        <v>3</v>
      </c>
      <c r="F593" s="24">
        <v>8782.44</v>
      </c>
      <c r="G593" s="30">
        <f t="shared" si="21"/>
        <v>292748</v>
      </c>
    </row>
    <row r="594" spans="1:7" x14ac:dyDescent="0.35">
      <c r="A594" s="3">
        <f>A593+1</f>
        <v>587</v>
      </c>
      <c r="B594" s="29" t="s">
        <v>691</v>
      </c>
      <c r="C594" s="29" t="s">
        <v>1175</v>
      </c>
      <c r="D594" t="s">
        <v>1925</v>
      </c>
      <c r="E594" s="35">
        <v>3</v>
      </c>
      <c r="F594" s="24">
        <v>0</v>
      </c>
      <c r="G594" s="30">
        <f t="shared" si="21"/>
        <v>0</v>
      </c>
    </row>
    <row r="595" spans="1:7" x14ac:dyDescent="0.35">
      <c r="A595" s="3">
        <f t="shared" si="22"/>
        <v>588</v>
      </c>
      <c r="B595" s="29" t="s">
        <v>692</v>
      </c>
      <c r="C595" s="29" t="s">
        <v>1319</v>
      </c>
      <c r="D595" t="s">
        <v>1925</v>
      </c>
      <c r="E595" s="35">
        <v>3</v>
      </c>
      <c r="F595" s="24">
        <v>0</v>
      </c>
      <c r="G595" s="30">
        <f t="shared" si="21"/>
        <v>0</v>
      </c>
    </row>
    <row r="596" spans="1:7" x14ac:dyDescent="0.35">
      <c r="A596" s="3">
        <f t="shared" si="22"/>
        <v>589</v>
      </c>
      <c r="B596" s="29" t="s">
        <v>693</v>
      </c>
      <c r="C596" s="29" t="s">
        <v>1397</v>
      </c>
      <c r="D596" t="s">
        <v>1925</v>
      </c>
      <c r="E596" s="35">
        <v>3</v>
      </c>
      <c r="F596" s="24">
        <v>0</v>
      </c>
      <c r="G596" s="30">
        <f t="shared" si="21"/>
        <v>0</v>
      </c>
    </row>
    <row r="597" spans="1:7" x14ac:dyDescent="0.35">
      <c r="A597" s="3">
        <f t="shared" si="22"/>
        <v>590</v>
      </c>
      <c r="B597" t="s">
        <v>694</v>
      </c>
      <c r="C597" t="s">
        <v>1215</v>
      </c>
      <c r="D597" t="s">
        <v>1925</v>
      </c>
      <c r="E597" s="22">
        <v>3</v>
      </c>
      <c r="F597" s="24">
        <v>0</v>
      </c>
      <c r="G597" s="30">
        <f t="shared" si="21"/>
        <v>0</v>
      </c>
    </row>
    <row r="598" spans="1:7" x14ac:dyDescent="0.35">
      <c r="A598" s="3">
        <f t="shared" si="22"/>
        <v>591</v>
      </c>
      <c r="B598" t="s">
        <v>695</v>
      </c>
      <c r="C598" t="s">
        <v>1355</v>
      </c>
      <c r="D598" t="s">
        <v>1925</v>
      </c>
      <c r="E598" s="22">
        <v>3</v>
      </c>
      <c r="F598" s="24">
        <v>0</v>
      </c>
      <c r="G598" s="30">
        <f t="shared" si="21"/>
        <v>0</v>
      </c>
    </row>
    <row r="599" spans="1:7" x14ac:dyDescent="0.35">
      <c r="A599" s="3">
        <f t="shared" si="22"/>
        <v>592</v>
      </c>
      <c r="B599" t="s">
        <v>696</v>
      </c>
      <c r="C599" t="s">
        <v>1348</v>
      </c>
      <c r="D599" t="s">
        <v>1925</v>
      </c>
      <c r="E599" s="22">
        <v>3</v>
      </c>
      <c r="F599" s="24">
        <v>0</v>
      </c>
      <c r="G599" s="30">
        <f t="shared" si="21"/>
        <v>0</v>
      </c>
    </row>
    <row r="600" spans="1:7" x14ac:dyDescent="0.35">
      <c r="A600" s="3">
        <f t="shared" si="22"/>
        <v>593</v>
      </c>
      <c r="B600" t="s">
        <v>697</v>
      </c>
      <c r="C600" t="s">
        <v>1321</v>
      </c>
      <c r="D600" t="s">
        <v>1925</v>
      </c>
      <c r="E600" s="22">
        <v>3</v>
      </c>
      <c r="F600" s="24">
        <v>0</v>
      </c>
      <c r="G600" s="30">
        <f t="shared" si="21"/>
        <v>0</v>
      </c>
    </row>
    <row r="601" spans="1:7" x14ac:dyDescent="0.35">
      <c r="A601" s="3">
        <f t="shared" si="22"/>
        <v>594</v>
      </c>
      <c r="B601" t="s">
        <v>698</v>
      </c>
      <c r="C601" t="s">
        <v>1127</v>
      </c>
      <c r="D601" t="s">
        <v>1925</v>
      </c>
      <c r="E601" s="22">
        <v>3</v>
      </c>
      <c r="F601" s="24">
        <v>0</v>
      </c>
      <c r="G601" s="30">
        <f t="shared" si="21"/>
        <v>0</v>
      </c>
    </row>
    <row r="602" spans="1:7" x14ac:dyDescent="0.35">
      <c r="A602" s="3">
        <f>A601+1</f>
        <v>595</v>
      </c>
      <c r="B602" t="s">
        <v>699</v>
      </c>
      <c r="C602" t="s">
        <v>1647</v>
      </c>
      <c r="D602" t="s">
        <v>1925</v>
      </c>
      <c r="E602" s="22">
        <v>3</v>
      </c>
      <c r="F602" s="24">
        <v>0</v>
      </c>
      <c r="G602" s="30">
        <f t="shared" si="21"/>
        <v>0</v>
      </c>
    </row>
    <row r="603" spans="1:7" x14ac:dyDescent="0.35">
      <c r="A603" s="3">
        <f t="shared" si="22"/>
        <v>596</v>
      </c>
      <c r="B603" t="s">
        <v>700</v>
      </c>
      <c r="C603" t="s">
        <v>1469</v>
      </c>
      <c r="D603" t="s">
        <v>1925</v>
      </c>
      <c r="E603" s="22">
        <v>3</v>
      </c>
      <c r="F603" s="24">
        <v>0</v>
      </c>
      <c r="G603" s="30">
        <f t="shared" si="21"/>
        <v>0</v>
      </c>
    </row>
    <row r="604" spans="1:7" x14ac:dyDescent="0.35">
      <c r="A604" s="3">
        <f t="shared" si="22"/>
        <v>597</v>
      </c>
      <c r="B604" t="s">
        <v>701</v>
      </c>
      <c r="C604" t="s">
        <v>1551</v>
      </c>
      <c r="D604" t="s">
        <v>1925</v>
      </c>
      <c r="E604" s="22">
        <v>3</v>
      </c>
      <c r="F604" s="24">
        <v>0</v>
      </c>
      <c r="G604" s="30">
        <f t="shared" si="21"/>
        <v>0</v>
      </c>
    </row>
    <row r="605" spans="1:7" x14ac:dyDescent="0.35">
      <c r="A605" s="3">
        <f>A604+1</f>
        <v>598</v>
      </c>
      <c r="B605" t="s">
        <v>702</v>
      </c>
      <c r="C605" t="s">
        <v>1511</v>
      </c>
      <c r="D605" t="s">
        <v>1925</v>
      </c>
      <c r="E605" s="22">
        <v>3</v>
      </c>
      <c r="F605" s="24">
        <v>0</v>
      </c>
      <c r="G605" s="30">
        <f t="shared" si="21"/>
        <v>0</v>
      </c>
    </row>
    <row r="606" spans="1:7" x14ac:dyDescent="0.35">
      <c r="A606" s="3">
        <f>A605+1</f>
        <v>599</v>
      </c>
      <c r="B606" t="s">
        <v>703</v>
      </c>
      <c r="C606" t="s">
        <v>1761</v>
      </c>
      <c r="D606" t="s">
        <v>1925</v>
      </c>
      <c r="E606" s="22">
        <v>3</v>
      </c>
      <c r="F606" s="24">
        <v>0</v>
      </c>
      <c r="G606" s="30">
        <f t="shared" si="21"/>
        <v>0</v>
      </c>
    </row>
    <row r="607" spans="1:7" x14ac:dyDescent="0.35">
      <c r="A607" s="3">
        <f t="shared" si="22"/>
        <v>600</v>
      </c>
      <c r="B607" t="s">
        <v>704</v>
      </c>
      <c r="C607" t="s">
        <v>1600</v>
      </c>
      <c r="D607" t="s">
        <v>1925</v>
      </c>
      <c r="E607" s="22">
        <v>3</v>
      </c>
      <c r="F607" s="24">
        <v>46376.46</v>
      </c>
      <c r="G607" s="30">
        <f t="shared" si="21"/>
        <v>1545882</v>
      </c>
    </row>
    <row r="608" spans="1:7" x14ac:dyDescent="0.35">
      <c r="A608" s="3">
        <f t="shared" si="22"/>
        <v>601</v>
      </c>
      <c r="B608" t="s">
        <v>705</v>
      </c>
      <c r="C608" t="s">
        <v>1524</v>
      </c>
      <c r="D608" t="s">
        <v>1925</v>
      </c>
      <c r="E608" s="22">
        <v>3</v>
      </c>
      <c r="F608" s="24">
        <v>0</v>
      </c>
      <c r="G608" s="30">
        <f t="shared" si="21"/>
        <v>0</v>
      </c>
    </row>
    <row r="609" spans="1:7" x14ac:dyDescent="0.35">
      <c r="A609" s="3">
        <f>A608+1</f>
        <v>602</v>
      </c>
      <c r="B609" t="s">
        <v>706</v>
      </c>
      <c r="C609" t="s">
        <v>1648</v>
      </c>
      <c r="D609" t="s">
        <v>1925</v>
      </c>
      <c r="E609" s="22">
        <v>3</v>
      </c>
      <c r="F609" s="24">
        <v>0</v>
      </c>
      <c r="G609" s="30">
        <f t="shared" si="21"/>
        <v>0</v>
      </c>
    </row>
    <row r="610" spans="1:7" x14ac:dyDescent="0.35">
      <c r="A610" s="3">
        <f t="shared" si="22"/>
        <v>603</v>
      </c>
      <c r="B610" t="s">
        <v>707</v>
      </c>
      <c r="C610" t="s">
        <v>1228</v>
      </c>
      <c r="D610" t="s">
        <v>1925</v>
      </c>
      <c r="E610" s="22">
        <v>3</v>
      </c>
      <c r="F610" s="24">
        <v>0</v>
      </c>
      <c r="G610" s="30">
        <f t="shared" si="21"/>
        <v>0</v>
      </c>
    </row>
    <row r="611" spans="1:7" x14ac:dyDescent="0.35">
      <c r="A611" s="3">
        <f t="shared" si="22"/>
        <v>604</v>
      </c>
      <c r="B611" t="s">
        <v>708</v>
      </c>
      <c r="C611" t="s">
        <v>1523</v>
      </c>
      <c r="D611" t="s">
        <v>1925</v>
      </c>
      <c r="E611" s="22">
        <v>3</v>
      </c>
      <c r="F611" s="24">
        <v>0</v>
      </c>
      <c r="G611" s="30">
        <f t="shared" si="21"/>
        <v>0</v>
      </c>
    </row>
    <row r="612" spans="1:7" x14ac:dyDescent="0.35">
      <c r="A612" s="3">
        <f t="shared" si="22"/>
        <v>605</v>
      </c>
      <c r="B612" t="s">
        <v>709</v>
      </c>
      <c r="C612" t="s">
        <v>1763</v>
      </c>
      <c r="D612" t="s">
        <v>1925</v>
      </c>
      <c r="E612" s="22">
        <v>3</v>
      </c>
      <c r="F612" s="24">
        <v>0</v>
      </c>
      <c r="G612" s="30">
        <f t="shared" si="21"/>
        <v>0</v>
      </c>
    </row>
    <row r="613" spans="1:7" x14ac:dyDescent="0.35">
      <c r="A613" s="3">
        <f>A612+1</f>
        <v>606</v>
      </c>
      <c r="B613" t="s">
        <v>710</v>
      </c>
      <c r="C613" t="s">
        <v>1457</v>
      </c>
      <c r="D613" t="s">
        <v>1925</v>
      </c>
      <c r="E613" s="22">
        <v>3</v>
      </c>
      <c r="F613" s="24">
        <v>0</v>
      </c>
      <c r="G613" s="30">
        <f t="shared" si="21"/>
        <v>0</v>
      </c>
    </row>
    <row r="614" spans="1:7" x14ac:dyDescent="0.35">
      <c r="A614" s="3">
        <f t="shared" si="22"/>
        <v>607</v>
      </c>
      <c r="B614" t="s">
        <v>711</v>
      </c>
      <c r="C614" t="s">
        <v>1245</v>
      </c>
      <c r="D614" t="s">
        <v>1925</v>
      </c>
      <c r="E614" s="22">
        <v>3</v>
      </c>
      <c r="F614" s="24">
        <v>0</v>
      </c>
      <c r="G614" s="30">
        <f t="shared" si="21"/>
        <v>0</v>
      </c>
    </row>
    <row r="615" spans="1:7" x14ac:dyDescent="0.35">
      <c r="A615" s="3">
        <f t="shared" si="22"/>
        <v>608</v>
      </c>
      <c r="B615" t="s">
        <v>712</v>
      </c>
      <c r="C615" t="s">
        <v>969</v>
      </c>
      <c r="D615" t="s">
        <v>1925</v>
      </c>
      <c r="E615" s="22">
        <v>3</v>
      </c>
      <c r="F615" s="24">
        <v>0</v>
      </c>
      <c r="G615" s="30">
        <f t="shared" si="21"/>
        <v>0</v>
      </c>
    </row>
    <row r="616" spans="1:7" x14ac:dyDescent="0.35">
      <c r="A616" s="3">
        <f t="shared" si="22"/>
        <v>609</v>
      </c>
      <c r="B616" t="s">
        <v>713</v>
      </c>
      <c r="C616" t="s">
        <v>1642</v>
      </c>
      <c r="D616" t="s">
        <v>1925</v>
      </c>
      <c r="E616" s="22">
        <v>3</v>
      </c>
      <c r="F616" s="24">
        <v>0</v>
      </c>
      <c r="G616" s="30">
        <f t="shared" si="21"/>
        <v>0</v>
      </c>
    </row>
    <row r="617" spans="1:7" x14ac:dyDescent="0.35">
      <c r="A617" s="3">
        <f t="shared" si="22"/>
        <v>610</v>
      </c>
      <c r="B617" t="s">
        <v>714</v>
      </c>
      <c r="C617" t="s">
        <v>1198</v>
      </c>
      <c r="D617" t="s">
        <v>1925</v>
      </c>
      <c r="E617" s="22">
        <v>3</v>
      </c>
      <c r="F617" s="24">
        <v>0</v>
      </c>
      <c r="G617" s="30">
        <f t="shared" si="21"/>
        <v>0</v>
      </c>
    </row>
    <row r="618" spans="1:7" x14ac:dyDescent="0.35">
      <c r="A618" s="3">
        <f>A617+1</f>
        <v>611</v>
      </c>
      <c r="B618" t="s">
        <v>715</v>
      </c>
      <c r="C618" t="s">
        <v>1264</v>
      </c>
      <c r="D618" t="s">
        <v>1925</v>
      </c>
      <c r="E618" s="22">
        <v>3</v>
      </c>
      <c r="F618" s="24">
        <v>0</v>
      </c>
      <c r="G618" s="30">
        <f t="shared" si="21"/>
        <v>0</v>
      </c>
    </row>
    <row r="619" spans="1:7" x14ac:dyDescent="0.35">
      <c r="A619" s="3">
        <f t="shared" si="22"/>
        <v>612</v>
      </c>
      <c r="B619" t="s">
        <v>716</v>
      </c>
      <c r="C619" t="s">
        <v>1428</v>
      </c>
      <c r="D619" t="s">
        <v>1925</v>
      </c>
      <c r="E619" s="22">
        <v>3</v>
      </c>
      <c r="F619" s="24">
        <v>0</v>
      </c>
      <c r="G619" s="30">
        <f t="shared" si="21"/>
        <v>0</v>
      </c>
    </row>
    <row r="620" spans="1:7" x14ac:dyDescent="0.35">
      <c r="A620" s="3">
        <f>A619+1</f>
        <v>613</v>
      </c>
      <c r="B620" t="s">
        <v>717</v>
      </c>
      <c r="C620" t="s">
        <v>1688</v>
      </c>
      <c r="D620" t="s">
        <v>1926</v>
      </c>
      <c r="E620" s="22">
        <v>2.2999999999999998</v>
      </c>
      <c r="F620" s="24">
        <v>0</v>
      </c>
      <c r="G620" s="30">
        <f t="shared" si="21"/>
        <v>0</v>
      </c>
    </row>
    <row r="621" spans="1:7" x14ac:dyDescent="0.35">
      <c r="A621" s="3">
        <f t="shared" si="22"/>
        <v>614</v>
      </c>
      <c r="B621" t="s">
        <v>718</v>
      </c>
      <c r="C621" t="s">
        <v>1491</v>
      </c>
      <c r="D621" t="s">
        <v>1926</v>
      </c>
      <c r="E621" s="22">
        <v>2.2999999999999998</v>
      </c>
      <c r="F621" s="24">
        <v>0</v>
      </c>
      <c r="G621" s="30">
        <f t="shared" si="21"/>
        <v>0</v>
      </c>
    </row>
    <row r="622" spans="1:7" s="29" customFormat="1" x14ac:dyDescent="0.35">
      <c r="A622" s="3">
        <f t="shared" si="22"/>
        <v>615</v>
      </c>
      <c r="B622" s="29" t="s">
        <v>719</v>
      </c>
      <c r="C622" s="29" t="s">
        <v>1044</v>
      </c>
      <c r="D622" t="s">
        <v>1927</v>
      </c>
      <c r="E622" s="35">
        <v>1.05</v>
      </c>
      <c r="F622" s="24">
        <v>0</v>
      </c>
      <c r="G622" s="30">
        <f t="shared" si="21"/>
        <v>0</v>
      </c>
    </row>
    <row r="623" spans="1:7" s="29" customFormat="1" ht="14.25" customHeight="1" x14ac:dyDescent="0.35">
      <c r="A623" s="3">
        <f t="shared" si="22"/>
        <v>616</v>
      </c>
      <c r="B623" s="29" t="s">
        <v>720</v>
      </c>
      <c r="C623" s="29" t="s">
        <v>1266</v>
      </c>
      <c r="D623" t="s">
        <v>1925</v>
      </c>
      <c r="E623" s="35">
        <v>3</v>
      </c>
      <c r="F623" s="24">
        <v>0</v>
      </c>
      <c r="G623" s="30">
        <f t="shared" si="21"/>
        <v>0</v>
      </c>
    </row>
    <row r="624" spans="1:7" s="29" customFormat="1" x14ac:dyDescent="0.35">
      <c r="A624" s="3">
        <f t="shared" si="22"/>
        <v>617</v>
      </c>
      <c r="B624" s="29" t="s">
        <v>721</v>
      </c>
      <c r="C624" s="29" t="s">
        <v>1466</v>
      </c>
      <c r="D624" t="s">
        <v>1925</v>
      </c>
      <c r="E624" s="35">
        <v>3</v>
      </c>
      <c r="F624" s="24">
        <v>0</v>
      </c>
      <c r="G624" s="30">
        <f t="shared" si="21"/>
        <v>0</v>
      </c>
    </row>
    <row r="625" spans="1:7" s="29" customFormat="1" x14ac:dyDescent="0.35">
      <c r="A625" s="3">
        <f t="shared" si="22"/>
        <v>618</v>
      </c>
      <c r="B625" s="29" t="s">
        <v>722</v>
      </c>
      <c r="C625" s="29" t="s">
        <v>1525</v>
      </c>
      <c r="D625" t="s">
        <v>1925</v>
      </c>
      <c r="E625" s="35">
        <v>3</v>
      </c>
      <c r="F625" s="24">
        <v>0</v>
      </c>
      <c r="G625" s="30">
        <f t="shared" si="21"/>
        <v>0</v>
      </c>
    </row>
    <row r="626" spans="1:7" s="29" customFormat="1" x14ac:dyDescent="0.35">
      <c r="A626" s="3">
        <f t="shared" si="22"/>
        <v>619</v>
      </c>
      <c r="B626" s="29" t="s">
        <v>723</v>
      </c>
      <c r="C626" s="29" t="s">
        <v>1665</v>
      </c>
      <c r="D626" t="s">
        <v>1925</v>
      </c>
      <c r="E626" s="35">
        <v>3</v>
      </c>
      <c r="F626" s="24">
        <v>0</v>
      </c>
      <c r="G626" s="30">
        <f t="shared" si="21"/>
        <v>0</v>
      </c>
    </row>
    <row r="627" spans="1:7" s="29" customFormat="1" x14ac:dyDescent="0.35">
      <c r="A627" s="3">
        <f t="shared" si="22"/>
        <v>620</v>
      </c>
      <c r="B627" s="29" t="s">
        <v>724</v>
      </c>
      <c r="C627" s="29" t="s">
        <v>967</v>
      </c>
      <c r="D627" t="s">
        <v>1925</v>
      </c>
      <c r="E627" s="35">
        <v>3</v>
      </c>
      <c r="F627" s="24">
        <v>0</v>
      </c>
      <c r="G627" s="30">
        <f t="shared" si="21"/>
        <v>0</v>
      </c>
    </row>
    <row r="628" spans="1:7" s="29" customFormat="1" x14ac:dyDescent="0.35">
      <c r="A628" s="3">
        <f t="shared" si="22"/>
        <v>621</v>
      </c>
      <c r="B628" s="29" t="s">
        <v>725</v>
      </c>
      <c r="C628" s="29" t="s">
        <v>968</v>
      </c>
      <c r="D628" t="s">
        <v>1926</v>
      </c>
      <c r="E628" s="35">
        <v>2.2999999999999998</v>
      </c>
      <c r="F628" s="24">
        <v>0</v>
      </c>
      <c r="G628" s="30">
        <f t="shared" si="21"/>
        <v>0</v>
      </c>
    </row>
    <row r="629" spans="1:7" x14ac:dyDescent="0.35">
      <c r="A629" s="3">
        <f t="shared" si="22"/>
        <v>622</v>
      </c>
      <c r="B629" t="s">
        <v>726</v>
      </c>
      <c r="C629" t="s">
        <v>1611</v>
      </c>
      <c r="D629" t="s">
        <v>1926</v>
      </c>
      <c r="E629" s="22">
        <v>2.2999999999999998</v>
      </c>
      <c r="F629" s="24">
        <v>0</v>
      </c>
      <c r="G629" s="30">
        <f t="shared" ref="G629:G682" si="23">TRUNC(F629/(E629/100))</f>
        <v>0</v>
      </c>
    </row>
    <row r="630" spans="1:7" x14ac:dyDescent="0.35">
      <c r="A630" s="3">
        <f>A629+1</f>
        <v>623</v>
      </c>
      <c r="B630" t="s">
        <v>727</v>
      </c>
      <c r="C630" t="s">
        <v>1100</v>
      </c>
      <c r="D630" t="s">
        <v>1926</v>
      </c>
      <c r="E630" s="22">
        <v>2.2999999999999998</v>
      </c>
      <c r="F630" s="24">
        <v>0</v>
      </c>
      <c r="G630" s="30">
        <f t="shared" si="23"/>
        <v>0</v>
      </c>
    </row>
    <row r="631" spans="1:7" x14ac:dyDescent="0.35">
      <c r="A631" s="3">
        <f t="shared" si="22"/>
        <v>624</v>
      </c>
      <c r="B631" t="s">
        <v>728</v>
      </c>
      <c r="C631" t="s">
        <v>1087</v>
      </c>
      <c r="D631" t="s">
        <v>1926</v>
      </c>
      <c r="E631" s="22">
        <v>2.2999999999999998</v>
      </c>
      <c r="F631" s="24">
        <v>0</v>
      </c>
      <c r="G631" s="30">
        <f t="shared" si="23"/>
        <v>0</v>
      </c>
    </row>
    <row r="632" spans="1:7" x14ac:dyDescent="0.35">
      <c r="A632" s="3">
        <f t="shared" si="22"/>
        <v>625</v>
      </c>
      <c r="B632" t="s">
        <v>729</v>
      </c>
      <c r="C632" t="s">
        <v>1110</v>
      </c>
      <c r="D632" t="s">
        <v>1926</v>
      </c>
      <c r="E632" s="22">
        <v>2.2999999999999998</v>
      </c>
      <c r="F632" s="24">
        <v>0</v>
      </c>
      <c r="G632" s="30">
        <f t="shared" si="23"/>
        <v>0</v>
      </c>
    </row>
    <row r="633" spans="1:7" x14ac:dyDescent="0.35">
      <c r="A633" s="3">
        <f t="shared" si="22"/>
        <v>626</v>
      </c>
      <c r="B633" t="s">
        <v>730</v>
      </c>
      <c r="C633" t="s">
        <v>1107</v>
      </c>
      <c r="D633" t="s">
        <v>1926</v>
      </c>
      <c r="E633" s="22">
        <v>2.2999999999999998</v>
      </c>
      <c r="F633" s="24">
        <v>0</v>
      </c>
      <c r="G633" s="30">
        <f t="shared" si="23"/>
        <v>0</v>
      </c>
    </row>
    <row r="634" spans="1:7" x14ac:dyDescent="0.35">
      <c r="A634" s="3">
        <f t="shared" si="22"/>
        <v>627</v>
      </c>
      <c r="B634" t="s">
        <v>731</v>
      </c>
      <c r="C634" t="s">
        <v>1089</v>
      </c>
      <c r="D634" t="s">
        <v>1926</v>
      </c>
      <c r="E634" s="22">
        <v>2.2999999999999998</v>
      </c>
      <c r="F634" s="24">
        <v>0</v>
      </c>
      <c r="G634" s="30">
        <f t="shared" si="23"/>
        <v>0</v>
      </c>
    </row>
    <row r="635" spans="1:7" x14ac:dyDescent="0.35">
      <c r="A635" s="3">
        <f t="shared" si="22"/>
        <v>628</v>
      </c>
      <c r="B635" t="s">
        <v>732</v>
      </c>
      <c r="C635" t="s">
        <v>1088</v>
      </c>
      <c r="D635" t="s">
        <v>1926</v>
      </c>
      <c r="E635" s="22">
        <v>2.2999999999999998</v>
      </c>
      <c r="F635" s="24">
        <v>0</v>
      </c>
      <c r="G635" s="30">
        <f t="shared" si="23"/>
        <v>0</v>
      </c>
    </row>
    <row r="636" spans="1:7" x14ac:dyDescent="0.35">
      <c r="A636" s="3">
        <f t="shared" si="22"/>
        <v>629</v>
      </c>
      <c r="B636" t="s">
        <v>733</v>
      </c>
      <c r="C636" t="s">
        <v>1075</v>
      </c>
      <c r="D636" t="s">
        <v>1925</v>
      </c>
      <c r="E636" s="22">
        <v>3</v>
      </c>
      <c r="F636" s="24">
        <v>0</v>
      </c>
      <c r="G636" s="30">
        <f t="shared" si="23"/>
        <v>0</v>
      </c>
    </row>
    <row r="637" spans="1:7" x14ac:dyDescent="0.35">
      <c r="A637" s="3">
        <f t="shared" si="22"/>
        <v>630</v>
      </c>
      <c r="B637" t="s">
        <v>734</v>
      </c>
      <c r="C637" t="s">
        <v>1310</v>
      </c>
      <c r="D637" t="s">
        <v>1925</v>
      </c>
      <c r="E637" s="22">
        <v>3</v>
      </c>
      <c r="F637" s="24">
        <v>0</v>
      </c>
      <c r="G637" s="30">
        <f t="shared" si="23"/>
        <v>0</v>
      </c>
    </row>
    <row r="638" spans="1:7" x14ac:dyDescent="0.35">
      <c r="A638" s="3">
        <f t="shared" si="22"/>
        <v>631</v>
      </c>
      <c r="B638" t="s">
        <v>735</v>
      </c>
      <c r="C638" t="s">
        <v>1212</v>
      </c>
      <c r="D638" t="s">
        <v>1925</v>
      </c>
      <c r="E638" s="22">
        <v>3</v>
      </c>
      <c r="F638" s="24">
        <v>0</v>
      </c>
      <c r="G638" s="30">
        <f t="shared" si="23"/>
        <v>0</v>
      </c>
    </row>
    <row r="639" spans="1:7" x14ac:dyDescent="0.35">
      <c r="A639" s="3">
        <f t="shared" si="22"/>
        <v>632</v>
      </c>
      <c r="B639" t="s">
        <v>736</v>
      </c>
      <c r="C639" t="s">
        <v>1108</v>
      </c>
      <c r="D639" t="s">
        <v>1927</v>
      </c>
      <c r="E639" s="22">
        <v>1.05</v>
      </c>
      <c r="F639" s="24">
        <v>0</v>
      </c>
      <c r="G639" s="30">
        <f t="shared" si="23"/>
        <v>0</v>
      </c>
    </row>
    <row r="640" spans="1:7" x14ac:dyDescent="0.35">
      <c r="A640" s="3">
        <f t="shared" si="22"/>
        <v>633</v>
      </c>
      <c r="B640" t="s">
        <v>737</v>
      </c>
      <c r="C640" t="s">
        <v>1136</v>
      </c>
      <c r="D640" t="s">
        <v>1926</v>
      </c>
      <c r="E640" s="22">
        <v>2.2999999999999998</v>
      </c>
      <c r="F640" s="24">
        <v>0</v>
      </c>
      <c r="G640" s="30">
        <f t="shared" si="23"/>
        <v>0</v>
      </c>
    </row>
    <row r="641" spans="1:7" x14ac:dyDescent="0.35">
      <c r="A641" s="3">
        <f t="shared" si="22"/>
        <v>634</v>
      </c>
      <c r="B641" t="s">
        <v>738</v>
      </c>
      <c r="C641" t="s">
        <v>1125</v>
      </c>
      <c r="D641" t="s">
        <v>1925</v>
      </c>
      <c r="E641" s="22">
        <v>3</v>
      </c>
      <c r="F641" s="24">
        <v>0</v>
      </c>
      <c r="G641" s="30">
        <f t="shared" si="23"/>
        <v>0</v>
      </c>
    </row>
    <row r="642" spans="1:7" x14ac:dyDescent="0.35">
      <c r="A642" s="3">
        <f t="shared" si="22"/>
        <v>635</v>
      </c>
      <c r="B642" t="s">
        <v>739</v>
      </c>
      <c r="C642" t="s">
        <v>1324</v>
      </c>
      <c r="D642" t="s">
        <v>1925</v>
      </c>
      <c r="E642" s="22">
        <v>3</v>
      </c>
      <c r="F642" s="24">
        <v>0</v>
      </c>
      <c r="G642" s="30">
        <f t="shared" si="23"/>
        <v>0</v>
      </c>
    </row>
    <row r="643" spans="1:7" x14ac:dyDescent="0.35">
      <c r="A643" s="3">
        <f t="shared" si="22"/>
        <v>636</v>
      </c>
      <c r="B643" t="s">
        <v>740</v>
      </c>
      <c r="C643" t="s">
        <v>1010</v>
      </c>
      <c r="D643" t="s">
        <v>1925</v>
      </c>
      <c r="E643" s="22">
        <v>3</v>
      </c>
      <c r="F643" s="24">
        <v>0</v>
      </c>
      <c r="G643" s="30">
        <f t="shared" si="23"/>
        <v>0</v>
      </c>
    </row>
    <row r="644" spans="1:7" s="29" customFormat="1" x14ac:dyDescent="0.35">
      <c r="A644" s="3">
        <f t="shared" si="22"/>
        <v>637</v>
      </c>
      <c r="B644" s="29" t="s">
        <v>741</v>
      </c>
      <c r="C644" s="29" t="s">
        <v>1065</v>
      </c>
      <c r="D644" t="s">
        <v>1925</v>
      </c>
      <c r="E644" s="35">
        <v>3</v>
      </c>
      <c r="F644" s="24">
        <v>0</v>
      </c>
      <c r="G644" s="30">
        <f t="shared" si="23"/>
        <v>0</v>
      </c>
    </row>
    <row r="645" spans="1:7" x14ac:dyDescent="0.35">
      <c r="A645" s="3">
        <f t="shared" ref="A645:A697" si="24">A644+1</f>
        <v>638</v>
      </c>
      <c r="B645" t="s">
        <v>742</v>
      </c>
      <c r="C645" t="s">
        <v>1286</v>
      </c>
      <c r="D645" t="s">
        <v>1925</v>
      </c>
      <c r="E645" s="22">
        <v>3</v>
      </c>
      <c r="F645" s="24">
        <v>0</v>
      </c>
      <c r="G645" s="30">
        <f t="shared" si="23"/>
        <v>0</v>
      </c>
    </row>
    <row r="646" spans="1:7" x14ac:dyDescent="0.35">
      <c r="A646" s="3">
        <f t="shared" si="24"/>
        <v>639</v>
      </c>
      <c r="B646" t="s">
        <v>743</v>
      </c>
      <c r="C646" t="s">
        <v>1138</v>
      </c>
      <c r="D646" t="s">
        <v>1925</v>
      </c>
      <c r="E646" s="22">
        <v>3</v>
      </c>
      <c r="F646" s="24">
        <v>0</v>
      </c>
      <c r="G646" s="30">
        <f t="shared" si="23"/>
        <v>0</v>
      </c>
    </row>
    <row r="647" spans="1:7" x14ac:dyDescent="0.35">
      <c r="A647" s="3">
        <f t="shared" si="24"/>
        <v>640</v>
      </c>
      <c r="B647" t="s">
        <v>744</v>
      </c>
      <c r="C647" t="s">
        <v>1143</v>
      </c>
      <c r="D647" t="s">
        <v>1926</v>
      </c>
      <c r="E647" s="22">
        <v>2.2999999999999998</v>
      </c>
      <c r="F647" s="24">
        <v>0</v>
      </c>
      <c r="G647" s="30">
        <f t="shared" si="23"/>
        <v>0</v>
      </c>
    </row>
    <row r="648" spans="1:7" x14ac:dyDescent="0.35">
      <c r="A648" s="3">
        <f>A647+1</f>
        <v>641</v>
      </c>
      <c r="B648" t="s">
        <v>745</v>
      </c>
      <c r="C648" t="s">
        <v>1451</v>
      </c>
      <c r="D648" t="s">
        <v>1926</v>
      </c>
      <c r="E648" s="22">
        <v>2.2999999999999998</v>
      </c>
      <c r="F648" s="24">
        <v>0</v>
      </c>
      <c r="G648" s="30">
        <f t="shared" si="23"/>
        <v>0</v>
      </c>
    </row>
    <row r="649" spans="1:7" x14ac:dyDescent="0.35">
      <c r="A649" s="3">
        <f t="shared" si="24"/>
        <v>642</v>
      </c>
      <c r="B649" t="s">
        <v>746</v>
      </c>
      <c r="C649" t="s">
        <v>1639</v>
      </c>
      <c r="D649" t="s">
        <v>1926</v>
      </c>
      <c r="E649" s="22">
        <v>2.2999999999999998</v>
      </c>
      <c r="F649" s="24">
        <v>0</v>
      </c>
      <c r="G649" s="30">
        <f t="shared" si="23"/>
        <v>0</v>
      </c>
    </row>
    <row r="650" spans="1:7" x14ac:dyDescent="0.35">
      <c r="A650" s="3">
        <f t="shared" si="24"/>
        <v>643</v>
      </c>
      <c r="B650" t="s">
        <v>747</v>
      </c>
      <c r="C650" t="s">
        <v>1596</v>
      </c>
      <c r="D650" t="s">
        <v>1927</v>
      </c>
      <c r="E650" s="22">
        <v>1.05</v>
      </c>
      <c r="F650" s="24">
        <v>0</v>
      </c>
      <c r="G650" s="30">
        <f t="shared" si="23"/>
        <v>0</v>
      </c>
    </row>
    <row r="651" spans="1:7" x14ac:dyDescent="0.35">
      <c r="A651" s="3">
        <f t="shared" si="24"/>
        <v>644</v>
      </c>
      <c r="B651" t="s">
        <v>748</v>
      </c>
      <c r="C651" t="s">
        <v>1489</v>
      </c>
      <c r="D651" t="s">
        <v>1926</v>
      </c>
      <c r="E651" s="22">
        <v>2.2999999999999998</v>
      </c>
      <c r="F651" s="24">
        <v>0</v>
      </c>
      <c r="G651" s="30">
        <f t="shared" si="23"/>
        <v>0</v>
      </c>
    </row>
    <row r="652" spans="1:7" x14ac:dyDescent="0.35">
      <c r="A652" s="3">
        <f t="shared" si="24"/>
        <v>645</v>
      </c>
      <c r="B652" t="s">
        <v>749</v>
      </c>
      <c r="C652" t="s">
        <v>1238</v>
      </c>
      <c r="D652" t="s">
        <v>1925</v>
      </c>
      <c r="E652" s="22">
        <v>3</v>
      </c>
      <c r="F652" s="24">
        <v>0</v>
      </c>
      <c r="G652" s="30">
        <f t="shared" si="23"/>
        <v>0</v>
      </c>
    </row>
    <row r="653" spans="1:7" x14ac:dyDescent="0.35">
      <c r="A653" s="3">
        <f>A652+1</f>
        <v>646</v>
      </c>
      <c r="B653" t="s">
        <v>338</v>
      </c>
      <c r="C653" t="s">
        <v>1888</v>
      </c>
      <c r="D653" t="s">
        <v>1925</v>
      </c>
      <c r="E653" s="22">
        <v>3</v>
      </c>
      <c r="F653" s="24">
        <v>0</v>
      </c>
      <c r="G653" s="30">
        <f t="shared" si="23"/>
        <v>0</v>
      </c>
    </row>
    <row r="654" spans="1:7" x14ac:dyDescent="0.35">
      <c r="A654" s="3">
        <f t="shared" si="24"/>
        <v>647</v>
      </c>
      <c r="B654" t="s">
        <v>750</v>
      </c>
      <c r="C654" t="s">
        <v>1383</v>
      </c>
      <c r="D654" t="s">
        <v>1925</v>
      </c>
      <c r="E654" s="22">
        <v>3</v>
      </c>
      <c r="F654" s="24">
        <v>0</v>
      </c>
      <c r="G654" s="30">
        <f t="shared" si="23"/>
        <v>0</v>
      </c>
    </row>
    <row r="655" spans="1:7" x14ac:dyDescent="0.35">
      <c r="A655" s="3">
        <f t="shared" si="24"/>
        <v>648</v>
      </c>
      <c r="B655" t="s">
        <v>751</v>
      </c>
      <c r="C655" t="s">
        <v>1391</v>
      </c>
      <c r="D655" t="s">
        <v>1925</v>
      </c>
      <c r="E655" s="22">
        <v>3</v>
      </c>
      <c r="F655" s="24">
        <v>0</v>
      </c>
      <c r="G655" s="30">
        <f t="shared" si="23"/>
        <v>0</v>
      </c>
    </row>
    <row r="656" spans="1:7" x14ac:dyDescent="0.35">
      <c r="A656" s="3">
        <f t="shared" si="24"/>
        <v>649</v>
      </c>
      <c r="B656" t="s">
        <v>752</v>
      </c>
      <c r="C656" t="s">
        <v>1378</v>
      </c>
      <c r="D656" t="s">
        <v>1925</v>
      </c>
      <c r="E656" s="22">
        <v>3</v>
      </c>
      <c r="F656" s="24">
        <v>0</v>
      </c>
      <c r="G656" s="30">
        <f t="shared" si="23"/>
        <v>0</v>
      </c>
    </row>
    <row r="657" spans="1:7" x14ac:dyDescent="0.35">
      <c r="A657" s="3">
        <f t="shared" si="24"/>
        <v>650</v>
      </c>
      <c r="B657" t="s">
        <v>753</v>
      </c>
      <c r="C657" t="s">
        <v>1549</v>
      </c>
      <c r="D657" t="s">
        <v>1925</v>
      </c>
      <c r="E657" s="22">
        <v>3</v>
      </c>
      <c r="F657" s="24">
        <v>0</v>
      </c>
      <c r="G657" s="30">
        <f t="shared" si="23"/>
        <v>0</v>
      </c>
    </row>
    <row r="658" spans="1:7" x14ac:dyDescent="0.35">
      <c r="A658" s="3">
        <f>A657+1</f>
        <v>651</v>
      </c>
      <c r="B658" t="s">
        <v>754</v>
      </c>
      <c r="C658" t="s">
        <v>1766</v>
      </c>
      <c r="D658" t="s">
        <v>1925</v>
      </c>
      <c r="E658" s="22">
        <v>3</v>
      </c>
      <c r="F658" s="24">
        <v>0</v>
      </c>
      <c r="G658" s="30">
        <f t="shared" si="23"/>
        <v>0</v>
      </c>
    </row>
    <row r="659" spans="1:7" x14ac:dyDescent="0.35">
      <c r="A659" s="3">
        <f t="shared" si="24"/>
        <v>652</v>
      </c>
      <c r="B659" t="s">
        <v>755</v>
      </c>
      <c r="C659" t="s">
        <v>1771</v>
      </c>
      <c r="D659" t="s">
        <v>1925</v>
      </c>
      <c r="E659" s="22">
        <v>3</v>
      </c>
      <c r="F659" s="24">
        <v>0</v>
      </c>
      <c r="G659" s="30">
        <f t="shared" si="23"/>
        <v>0</v>
      </c>
    </row>
    <row r="660" spans="1:7" x14ac:dyDescent="0.35">
      <c r="A660" s="3">
        <f t="shared" si="24"/>
        <v>653</v>
      </c>
      <c r="B660" t="s">
        <v>756</v>
      </c>
      <c r="C660" t="s">
        <v>1714</v>
      </c>
      <c r="D660" t="s">
        <v>1925</v>
      </c>
      <c r="E660" s="22">
        <v>3</v>
      </c>
      <c r="F660" s="24">
        <v>0</v>
      </c>
      <c r="G660" s="30">
        <f t="shared" si="23"/>
        <v>0</v>
      </c>
    </row>
    <row r="661" spans="1:7" x14ac:dyDescent="0.35">
      <c r="A661" s="3">
        <f t="shared" si="24"/>
        <v>654</v>
      </c>
      <c r="B661" t="s">
        <v>757</v>
      </c>
      <c r="C661" t="s">
        <v>1760</v>
      </c>
      <c r="D661" t="s">
        <v>1925</v>
      </c>
      <c r="E661" s="22">
        <v>3</v>
      </c>
      <c r="F661" s="24">
        <v>0</v>
      </c>
      <c r="G661" s="30">
        <f t="shared" si="23"/>
        <v>0</v>
      </c>
    </row>
    <row r="662" spans="1:7" x14ac:dyDescent="0.35">
      <c r="A662" s="3">
        <f>A661+1</f>
        <v>655</v>
      </c>
      <c r="B662" t="s">
        <v>758</v>
      </c>
      <c r="C662" t="s">
        <v>1534</v>
      </c>
      <c r="D662" t="s">
        <v>1925</v>
      </c>
      <c r="E662" s="22">
        <v>3</v>
      </c>
      <c r="F662" s="24">
        <v>0</v>
      </c>
      <c r="G662" s="30">
        <f t="shared" si="23"/>
        <v>0</v>
      </c>
    </row>
    <row r="663" spans="1:7" x14ac:dyDescent="0.35">
      <c r="A663" s="3">
        <f>A662+1</f>
        <v>656</v>
      </c>
      <c r="B663" t="s">
        <v>759</v>
      </c>
      <c r="C663" t="s">
        <v>1617</v>
      </c>
      <c r="D663" t="s">
        <v>1925</v>
      </c>
      <c r="E663" s="22">
        <v>3</v>
      </c>
      <c r="F663" s="24">
        <v>0</v>
      </c>
      <c r="G663" s="30">
        <f t="shared" si="23"/>
        <v>0</v>
      </c>
    </row>
    <row r="664" spans="1:7" x14ac:dyDescent="0.35">
      <c r="A664" s="3">
        <f t="shared" si="24"/>
        <v>657</v>
      </c>
      <c r="B664" t="s">
        <v>760</v>
      </c>
      <c r="C664" t="s">
        <v>1204</v>
      </c>
      <c r="D664" t="s">
        <v>1925</v>
      </c>
      <c r="E664" s="22">
        <v>3</v>
      </c>
      <c r="F664" s="24">
        <v>0</v>
      </c>
      <c r="G664" s="30">
        <f t="shared" si="23"/>
        <v>0</v>
      </c>
    </row>
    <row r="665" spans="1:7" x14ac:dyDescent="0.35">
      <c r="A665" s="3">
        <f>A664+1</f>
        <v>658</v>
      </c>
      <c r="B665" t="s">
        <v>761</v>
      </c>
      <c r="C665" t="s">
        <v>1791</v>
      </c>
      <c r="D665" t="s">
        <v>1925</v>
      </c>
      <c r="E665" s="22">
        <v>3</v>
      </c>
      <c r="F665" s="24">
        <v>0</v>
      </c>
      <c r="G665" s="30">
        <f t="shared" si="23"/>
        <v>0</v>
      </c>
    </row>
    <row r="666" spans="1:7" x14ac:dyDescent="0.35">
      <c r="A666" s="3">
        <f>A665+1</f>
        <v>659</v>
      </c>
      <c r="B666" t="s">
        <v>762</v>
      </c>
      <c r="C666" t="s">
        <v>1221</v>
      </c>
      <c r="D666" t="s">
        <v>1925</v>
      </c>
      <c r="E666" s="22">
        <v>3</v>
      </c>
      <c r="F666" s="24">
        <v>0</v>
      </c>
      <c r="G666" s="30">
        <f t="shared" si="23"/>
        <v>0</v>
      </c>
    </row>
    <row r="667" spans="1:7" x14ac:dyDescent="0.35">
      <c r="A667" s="3">
        <f t="shared" si="24"/>
        <v>660</v>
      </c>
      <c r="B667" t="s">
        <v>763</v>
      </c>
      <c r="C667" t="s">
        <v>1787</v>
      </c>
      <c r="D667" t="s">
        <v>1927</v>
      </c>
      <c r="E667" s="22">
        <v>1.05</v>
      </c>
      <c r="F667" s="24">
        <v>0</v>
      </c>
      <c r="G667" s="30">
        <f t="shared" si="23"/>
        <v>0</v>
      </c>
    </row>
    <row r="668" spans="1:7" x14ac:dyDescent="0.35">
      <c r="A668" s="3">
        <f t="shared" si="24"/>
        <v>661</v>
      </c>
      <c r="B668" t="s">
        <v>764</v>
      </c>
      <c r="C668" t="s">
        <v>1801</v>
      </c>
      <c r="D668" t="s">
        <v>1925</v>
      </c>
      <c r="E668" s="22">
        <v>3</v>
      </c>
      <c r="F668" s="24">
        <v>42771.34</v>
      </c>
      <c r="G668" s="30">
        <f t="shared" si="23"/>
        <v>1425711</v>
      </c>
    </row>
    <row r="669" spans="1:7" x14ac:dyDescent="0.35">
      <c r="A669" s="3">
        <f t="shared" si="24"/>
        <v>662</v>
      </c>
      <c r="B669" t="s">
        <v>765</v>
      </c>
      <c r="C669" t="s">
        <v>1788</v>
      </c>
      <c r="D669" t="s">
        <v>1926</v>
      </c>
      <c r="E669" s="22">
        <v>2.2999999999999998</v>
      </c>
      <c r="F669" s="24">
        <v>0</v>
      </c>
      <c r="G669" s="30">
        <f t="shared" si="23"/>
        <v>0</v>
      </c>
    </row>
    <row r="670" spans="1:7" x14ac:dyDescent="0.35">
      <c r="A670" s="3">
        <f t="shared" si="24"/>
        <v>663</v>
      </c>
      <c r="B670" t="s">
        <v>766</v>
      </c>
      <c r="C670" t="s">
        <v>1792</v>
      </c>
      <c r="D670" t="s">
        <v>1925</v>
      </c>
      <c r="E670" s="22">
        <v>3</v>
      </c>
      <c r="F670" s="24">
        <v>0</v>
      </c>
      <c r="G670" s="30">
        <f t="shared" si="23"/>
        <v>0</v>
      </c>
    </row>
    <row r="671" spans="1:7" x14ac:dyDescent="0.35">
      <c r="A671" s="3">
        <f t="shared" si="24"/>
        <v>664</v>
      </c>
      <c r="B671" t="s">
        <v>767</v>
      </c>
      <c r="C671" t="s">
        <v>1800</v>
      </c>
      <c r="D671" t="s">
        <v>1925</v>
      </c>
      <c r="E671" s="22">
        <v>3</v>
      </c>
      <c r="F671" s="24">
        <v>0</v>
      </c>
      <c r="G671" s="30">
        <f t="shared" si="23"/>
        <v>0</v>
      </c>
    </row>
    <row r="672" spans="1:7" x14ac:dyDescent="0.35">
      <c r="A672" s="3">
        <f t="shared" si="24"/>
        <v>665</v>
      </c>
      <c r="B672" t="s">
        <v>768</v>
      </c>
      <c r="C672" t="s">
        <v>1794</v>
      </c>
      <c r="D672" t="s">
        <v>1925</v>
      </c>
      <c r="E672" s="22">
        <v>3</v>
      </c>
      <c r="F672" s="24">
        <v>0</v>
      </c>
      <c r="G672" s="30">
        <f t="shared" si="23"/>
        <v>0</v>
      </c>
    </row>
    <row r="673" spans="1:7" x14ac:dyDescent="0.35">
      <c r="A673" s="3">
        <f>A672+1</f>
        <v>666</v>
      </c>
      <c r="B673" t="s">
        <v>769</v>
      </c>
      <c r="C673" t="s">
        <v>1892</v>
      </c>
      <c r="D673" t="s">
        <v>1925</v>
      </c>
      <c r="E673" s="22">
        <v>3</v>
      </c>
      <c r="F673" s="24">
        <v>0</v>
      </c>
      <c r="G673" s="30">
        <f t="shared" si="23"/>
        <v>0</v>
      </c>
    </row>
    <row r="674" spans="1:7" x14ac:dyDescent="0.35">
      <c r="A674" s="3">
        <f>A673+1</f>
        <v>667</v>
      </c>
      <c r="B674" t="s">
        <v>770</v>
      </c>
      <c r="C674" t="s">
        <v>1224</v>
      </c>
      <c r="D674" t="s">
        <v>1926</v>
      </c>
      <c r="E674" s="22">
        <v>2.2999999999999998</v>
      </c>
      <c r="F674" s="24">
        <v>0</v>
      </c>
      <c r="G674" s="30">
        <f t="shared" si="23"/>
        <v>0</v>
      </c>
    </row>
    <row r="675" spans="1:7" x14ac:dyDescent="0.35">
      <c r="A675" s="3">
        <f t="shared" si="24"/>
        <v>668</v>
      </c>
      <c r="B675" t="s">
        <v>771</v>
      </c>
      <c r="C675" t="s">
        <v>1232</v>
      </c>
      <c r="D675" t="s">
        <v>1927</v>
      </c>
      <c r="E675" s="22">
        <v>1.05</v>
      </c>
      <c r="F675" s="24">
        <v>4466.1400000000003</v>
      </c>
      <c r="G675" s="30">
        <f t="shared" si="23"/>
        <v>425346</v>
      </c>
    </row>
    <row r="676" spans="1:7" x14ac:dyDescent="0.35">
      <c r="A676" s="3">
        <f t="shared" si="24"/>
        <v>669</v>
      </c>
      <c r="B676" t="s">
        <v>772</v>
      </c>
      <c r="C676" t="s">
        <v>1240</v>
      </c>
      <c r="D676" t="s">
        <v>1926</v>
      </c>
      <c r="E676" s="22">
        <v>2.2999999999999998</v>
      </c>
      <c r="F676" s="24">
        <v>0</v>
      </c>
      <c r="G676" s="30">
        <f t="shared" si="23"/>
        <v>0</v>
      </c>
    </row>
    <row r="677" spans="1:7" x14ac:dyDescent="0.35">
      <c r="A677" s="3">
        <f t="shared" si="24"/>
        <v>670</v>
      </c>
      <c r="B677" t="s">
        <v>773</v>
      </c>
      <c r="C677" t="s">
        <v>1261</v>
      </c>
      <c r="D677" t="s">
        <v>1926</v>
      </c>
      <c r="E677" s="22">
        <v>2.2999999999999998</v>
      </c>
      <c r="F677" s="24">
        <v>0</v>
      </c>
      <c r="G677" s="30">
        <f t="shared" si="23"/>
        <v>0</v>
      </c>
    </row>
    <row r="678" spans="1:7" x14ac:dyDescent="0.35">
      <c r="A678" s="3">
        <f t="shared" si="24"/>
        <v>671</v>
      </c>
      <c r="B678" t="s">
        <v>774</v>
      </c>
      <c r="C678" t="s">
        <v>1236</v>
      </c>
      <c r="D678" t="s">
        <v>1926</v>
      </c>
      <c r="E678" s="22">
        <v>2.2999999999999998</v>
      </c>
      <c r="F678" s="24">
        <v>10015.31</v>
      </c>
      <c r="G678" s="30">
        <f t="shared" si="23"/>
        <v>435448</v>
      </c>
    </row>
    <row r="679" spans="1:7" x14ac:dyDescent="0.35">
      <c r="A679" s="3">
        <f t="shared" si="24"/>
        <v>672</v>
      </c>
      <c r="B679" t="s">
        <v>775</v>
      </c>
      <c r="C679" t="s">
        <v>1893</v>
      </c>
      <c r="D679" t="s">
        <v>1925</v>
      </c>
      <c r="E679" s="22">
        <v>3</v>
      </c>
      <c r="F679" s="24">
        <v>0</v>
      </c>
      <c r="G679" s="30">
        <f t="shared" si="23"/>
        <v>0</v>
      </c>
    </row>
    <row r="680" spans="1:7" x14ac:dyDescent="0.35">
      <c r="A680" s="3">
        <f t="shared" si="24"/>
        <v>673</v>
      </c>
      <c r="B680" t="s">
        <v>776</v>
      </c>
      <c r="C680" t="s">
        <v>1185</v>
      </c>
      <c r="D680" t="s">
        <v>1925</v>
      </c>
      <c r="E680" s="22">
        <v>3</v>
      </c>
      <c r="F680" s="24">
        <v>0</v>
      </c>
      <c r="G680" s="30">
        <f t="shared" si="23"/>
        <v>0</v>
      </c>
    </row>
    <row r="681" spans="1:7" x14ac:dyDescent="0.35">
      <c r="A681" s="3">
        <f t="shared" si="24"/>
        <v>674</v>
      </c>
      <c r="B681" t="s">
        <v>777</v>
      </c>
      <c r="C681" t="s">
        <v>1291</v>
      </c>
      <c r="D681" t="s">
        <v>1925</v>
      </c>
      <c r="E681" s="22">
        <v>3</v>
      </c>
      <c r="F681" s="24">
        <v>0</v>
      </c>
      <c r="G681" s="30">
        <f t="shared" si="23"/>
        <v>0</v>
      </c>
    </row>
    <row r="682" spans="1:7" x14ac:dyDescent="0.35">
      <c r="A682" s="3">
        <f t="shared" si="24"/>
        <v>675</v>
      </c>
      <c r="B682" t="s">
        <v>778</v>
      </c>
      <c r="C682" t="s">
        <v>1471</v>
      </c>
      <c r="D682" t="s">
        <v>1925</v>
      </c>
      <c r="E682" s="22">
        <v>3</v>
      </c>
      <c r="F682" s="24">
        <v>0</v>
      </c>
      <c r="G682" s="30">
        <f t="shared" si="23"/>
        <v>0</v>
      </c>
    </row>
    <row r="683" spans="1:7" x14ac:dyDescent="0.35">
      <c r="A683" s="3">
        <f t="shared" si="24"/>
        <v>676</v>
      </c>
      <c r="B683" t="s">
        <v>779</v>
      </c>
      <c r="C683" t="s">
        <v>1288</v>
      </c>
      <c r="D683" t="s">
        <v>1925</v>
      </c>
      <c r="E683" s="22">
        <v>3</v>
      </c>
      <c r="F683" s="24">
        <v>0</v>
      </c>
      <c r="G683" s="30">
        <f t="shared" ref="G683:G738" si="25">TRUNC(F683/(E683/100))</f>
        <v>0</v>
      </c>
    </row>
    <row r="684" spans="1:7" x14ac:dyDescent="0.35">
      <c r="A684" s="3">
        <f>A683+1</f>
        <v>677</v>
      </c>
      <c r="B684" t="s">
        <v>807</v>
      </c>
      <c r="C684" t="s">
        <v>1059</v>
      </c>
      <c r="D684" t="s">
        <v>1925</v>
      </c>
      <c r="E684" s="22">
        <v>3</v>
      </c>
      <c r="F684" s="24">
        <v>0</v>
      </c>
      <c r="G684" s="30">
        <f t="shared" si="25"/>
        <v>0</v>
      </c>
    </row>
    <row r="685" spans="1:7" x14ac:dyDescent="0.35">
      <c r="A685" s="3">
        <f t="shared" si="24"/>
        <v>678</v>
      </c>
      <c r="B685" t="s">
        <v>808</v>
      </c>
      <c r="C685" t="s">
        <v>1256</v>
      </c>
      <c r="D685" t="s">
        <v>1925</v>
      </c>
      <c r="E685" s="22">
        <v>3</v>
      </c>
      <c r="F685" s="24">
        <v>0</v>
      </c>
      <c r="G685" s="30">
        <f t="shared" si="25"/>
        <v>0</v>
      </c>
    </row>
    <row r="686" spans="1:7" x14ac:dyDescent="0.35">
      <c r="A686" s="3">
        <f t="shared" si="24"/>
        <v>679</v>
      </c>
      <c r="B686" t="s">
        <v>809</v>
      </c>
      <c r="C686" t="s">
        <v>1199</v>
      </c>
      <c r="D686" t="s">
        <v>1925</v>
      </c>
      <c r="E686" s="22">
        <v>3</v>
      </c>
      <c r="F686" s="24">
        <v>0</v>
      </c>
      <c r="G686" s="30">
        <f t="shared" si="25"/>
        <v>0</v>
      </c>
    </row>
    <row r="687" spans="1:7" x14ac:dyDescent="0.35">
      <c r="A687" s="3">
        <f t="shared" si="24"/>
        <v>680</v>
      </c>
      <c r="B687" t="s">
        <v>810</v>
      </c>
      <c r="C687" t="s">
        <v>1130</v>
      </c>
      <c r="D687" t="s">
        <v>1925</v>
      </c>
      <c r="E687" s="22">
        <v>3</v>
      </c>
      <c r="F687" s="24">
        <v>0</v>
      </c>
      <c r="G687" s="30">
        <f t="shared" si="25"/>
        <v>0</v>
      </c>
    </row>
    <row r="688" spans="1:7" x14ac:dyDescent="0.35">
      <c r="A688" s="3">
        <f>A687+1</f>
        <v>681</v>
      </c>
      <c r="B688" t="s">
        <v>811</v>
      </c>
      <c r="C688" t="s">
        <v>1504</v>
      </c>
      <c r="D688" t="s">
        <v>1925</v>
      </c>
      <c r="E688" s="22">
        <v>3</v>
      </c>
      <c r="F688" s="24">
        <v>0</v>
      </c>
      <c r="G688" s="30">
        <f t="shared" si="25"/>
        <v>0</v>
      </c>
    </row>
    <row r="689" spans="1:7" x14ac:dyDescent="0.35">
      <c r="A689" s="3">
        <f t="shared" si="24"/>
        <v>682</v>
      </c>
      <c r="B689" t="s">
        <v>812</v>
      </c>
      <c r="C689" t="s">
        <v>1260</v>
      </c>
      <c r="D689" t="s">
        <v>1925</v>
      </c>
      <c r="E689" s="22">
        <v>3</v>
      </c>
      <c r="F689" s="24">
        <v>0</v>
      </c>
      <c r="G689" s="30">
        <f t="shared" si="25"/>
        <v>0</v>
      </c>
    </row>
    <row r="690" spans="1:7" x14ac:dyDescent="0.35">
      <c r="A690" s="3">
        <f t="shared" si="24"/>
        <v>683</v>
      </c>
      <c r="B690" t="s">
        <v>813</v>
      </c>
      <c r="C690" t="s">
        <v>1304</v>
      </c>
      <c r="D690" t="s">
        <v>1925</v>
      </c>
      <c r="E690" s="22">
        <v>3</v>
      </c>
      <c r="F690" s="24">
        <v>0</v>
      </c>
      <c r="G690" s="30">
        <f t="shared" si="25"/>
        <v>0</v>
      </c>
    </row>
    <row r="691" spans="1:7" x14ac:dyDescent="0.35">
      <c r="A691" s="3">
        <f t="shared" si="24"/>
        <v>684</v>
      </c>
      <c r="B691" t="s">
        <v>814</v>
      </c>
      <c r="C691" t="s">
        <v>1354</v>
      </c>
      <c r="D691" t="s">
        <v>1925</v>
      </c>
      <c r="E691" s="22">
        <v>3</v>
      </c>
      <c r="F691" s="24">
        <v>0</v>
      </c>
      <c r="G691" s="30">
        <f t="shared" si="25"/>
        <v>0</v>
      </c>
    </row>
    <row r="692" spans="1:7" x14ac:dyDescent="0.35">
      <c r="A692" s="3">
        <f t="shared" si="24"/>
        <v>685</v>
      </c>
      <c r="B692" t="s">
        <v>815</v>
      </c>
      <c r="C692" t="s">
        <v>1574</v>
      </c>
      <c r="D692" t="s">
        <v>1925</v>
      </c>
      <c r="E692" s="22">
        <v>3</v>
      </c>
      <c r="F692" s="24">
        <v>0</v>
      </c>
      <c r="G692" s="30">
        <f t="shared" si="25"/>
        <v>0</v>
      </c>
    </row>
    <row r="693" spans="1:7" x14ac:dyDescent="0.35">
      <c r="A693" s="3">
        <f t="shared" si="24"/>
        <v>686</v>
      </c>
      <c r="B693" t="s">
        <v>816</v>
      </c>
      <c r="C693" t="s">
        <v>1561</v>
      </c>
      <c r="D693" t="s">
        <v>1925</v>
      </c>
      <c r="E693" s="22">
        <v>3</v>
      </c>
      <c r="F693" s="24">
        <v>0</v>
      </c>
      <c r="G693" s="30">
        <f t="shared" si="25"/>
        <v>0</v>
      </c>
    </row>
    <row r="694" spans="1:7" x14ac:dyDescent="0.35">
      <c r="A694" s="3">
        <f t="shared" si="24"/>
        <v>687</v>
      </c>
      <c r="B694" t="s">
        <v>817</v>
      </c>
      <c r="C694" t="s">
        <v>1363</v>
      </c>
      <c r="D694" t="s">
        <v>1925</v>
      </c>
      <c r="E694" s="22">
        <v>3</v>
      </c>
      <c r="F694" s="24">
        <v>0</v>
      </c>
      <c r="G694" s="30">
        <f t="shared" si="25"/>
        <v>0</v>
      </c>
    </row>
    <row r="695" spans="1:7" x14ac:dyDescent="0.35">
      <c r="A695" s="3">
        <f t="shared" si="24"/>
        <v>688</v>
      </c>
      <c r="B695" t="s">
        <v>818</v>
      </c>
      <c r="C695" t="s">
        <v>1219</v>
      </c>
      <c r="D695" t="s">
        <v>1925</v>
      </c>
      <c r="E695" s="22">
        <v>3</v>
      </c>
      <c r="F695" s="24">
        <v>0</v>
      </c>
      <c r="G695" s="30">
        <f t="shared" si="25"/>
        <v>0</v>
      </c>
    </row>
    <row r="696" spans="1:7" x14ac:dyDescent="0.35">
      <c r="A696" s="3">
        <f t="shared" si="24"/>
        <v>689</v>
      </c>
      <c r="B696" t="s">
        <v>819</v>
      </c>
      <c r="C696" t="s">
        <v>1417</v>
      </c>
      <c r="D696" t="s">
        <v>1925</v>
      </c>
      <c r="E696" s="22">
        <v>3</v>
      </c>
      <c r="F696" s="24">
        <v>0</v>
      </c>
      <c r="G696" s="30">
        <f t="shared" si="25"/>
        <v>0</v>
      </c>
    </row>
    <row r="697" spans="1:7" x14ac:dyDescent="0.35">
      <c r="A697" s="3">
        <f t="shared" si="24"/>
        <v>690</v>
      </c>
      <c r="B697" t="s">
        <v>820</v>
      </c>
      <c r="C697" t="s">
        <v>1235</v>
      </c>
      <c r="D697" t="s">
        <v>1925</v>
      </c>
      <c r="E697" s="22">
        <v>3</v>
      </c>
      <c r="F697" s="24">
        <v>0</v>
      </c>
      <c r="G697" s="30">
        <f t="shared" si="25"/>
        <v>0</v>
      </c>
    </row>
    <row r="698" spans="1:7" ht="16.5" customHeight="1" x14ac:dyDescent="0.35">
      <c r="A698" s="3">
        <f>A697+1</f>
        <v>691</v>
      </c>
      <c r="B698" t="s">
        <v>821</v>
      </c>
      <c r="C698" t="s">
        <v>1441</v>
      </c>
      <c r="D698" t="s">
        <v>1925</v>
      </c>
      <c r="E698" s="22">
        <v>3</v>
      </c>
      <c r="F698" s="24">
        <v>0</v>
      </c>
      <c r="G698" s="30">
        <f t="shared" si="25"/>
        <v>0</v>
      </c>
    </row>
    <row r="699" spans="1:7" s="29" customFormat="1" x14ac:dyDescent="0.35">
      <c r="A699" s="3">
        <f>A698+1</f>
        <v>692</v>
      </c>
      <c r="B699" s="29" t="s">
        <v>822</v>
      </c>
      <c r="C699" s="29" t="s">
        <v>1733</v>
      </c>
      <c r="D699" t="s">
        <v>1925</v>
      </c>
      <c r="E699" s="35">
        <v>3</v>
      </c>
      <c r="F699" s="24">
        <v>0</v>
      </c>
      <c r="G699" s="30">
        <f t="shared" si="25"/>
        <v>0</v>
      </c>
    </row>
    <row r="700" spans="1:7" s="29" customFormat="1" x14ac:dyDescent="0.35">
      <c r="A700" s="3">
        <f t="shared" ref="A700:A757" si="26">A699+1</f>
        <v>693</v>
      </c>
      <c r="B700" s="29" t="s">
        <v>823</v>
      </c>
      <c r="C700" s="29" t="s">
        <v>1808</v>
      </c>
      <c r="D700" t="s">
        <v>1925</v>
      </c>
      <c r="E700" s="35">
        <v>3</v>
      </c>
      <c r="F700" s="24">
        <v>14648.93</v>
      </c>
      <c r="G700" s="30">
        <f t="shared" si="25"/>
        <v>488297</v>
      </c>
    </row>
    <row r="701" spans="1:7" x14ac:dyDescent="0.35">
      <c r="A701" s="3">
        <f>A700+1</f>
        <v>694</v>
      </c>
      <c r="B701" t="s">
        <v>824</v>
      </c>
      <c r="C701" t="s">
        <v>1627</v>
      </c>
      <c r="D701" t="s">
        <v>1925</v>
      </c>
      <c r="E701" s="22">
        <v>3</v>
      </c>
      <c r="F701" s="24">
        <v>0</v>
      </c>
      <c r="G701" s="30">
        <f t="shared" si="25"/>
        <v>0</v>
      </c>
    </row>
    <row r="702" spans="1:7" x14ac:dyDescent="0.35">
      <c r="A702" s="3">
        <f t="shared" si="26"/>
        <v>695</v>
      </c>
      <c r="B702" t="s">
        <v>825</v>
      </c>
      <c r="C702" t="s">
        <v>1764</v>
      </c>
      <c r="D702" t="s">
        <v>1925</v>
      </c>
      <c r="E702" s="22">
        <v>3</v>
      </c>
      <c r="F702" s="24">
        <v>0</v>
      </c>
      <c r="G702" s="30">
        <f t="shared" si="25"/>
        <v>0</v>
      </c>
    </row>
    <row r="703" spans="1:7" x14ac:dyDescent="0.35">
      <c r="A703" s="3">
        <f t="shared" si="26"/>
        <v>696</v>
      </c>
      <c r="B703" t="s">
        <v>826</v>
      </c>
      <c r="C703" t="s">
        <v>1542</v>
      </c>
      <c r="D703" t="s">
        <v>1925</v>
      </c>
      <c r="E703" s="22">
        <v>3</v>
      </c>
      <c r="F703" s="24">
        <v>0</v>
      </c>
      <c r="G703" s="30">
        <f t="shared" si="25"/>
        <v>0</v>
      </c>
    </row>
    <row r="704" spans="1:7" x14ac:dyDescent="0.35">
      <c r="A704" s="3">
        <f t="shared" si="26"/>
        <v>697</v>
      </c>
      <c r="B704" t="s">
        <v>827</v>
      </c>
      <c r="C704" t="s">
        <v>1755</v>
      </c>
      <c r="D704" t="s">
        <v>1925</v>
      </c>
      <c r="E704" s="22">
        <v>3</v>
      </c>
      <c r="F704" s="24">
        <v>0</v>
      </c>
      <c r="G704" s="30">
        <f t="shared" si="25"/>
        <v>0</v>
      </c>
    </row>
    <row r="705" spans="1:7" x14ac:dyDescent="0.35">
      <c r="A705" s="3">
        <f t="shared" si="26"/>
        <v>698</v>
      </c>
      <c r="B705" t="s">
        <v>828</v>
      </c>
      <c r="C705" t="s">
        <v>1580</v>
      </c>
      <c r="D705" t="s">
        <v>1925</v>
      </c>
      <c r="E705" s="22">
        <v>3</v>
      </c>
      <c r="F705" s="24">
        <v>0</v>
      </c>
      <c r="G705" s="30">
        <f t="shared" si="25"/>
        <v>0</v>
      </c>
    </row>
    <row r="706" spans="1:7" x14ac:dyDescent="0.35">
      <c r="A706" s="3">
        <f>A705+1</f>
        <v>699</v>
      </c>
      <c r="B706" t="s">
        <v>780</v>
      </c>
      <c r="C706" t="s">
        <v>1455</v>
      </c>
      <c r="D706" t="s">
        <v>1925</v>
      </c>
      <c r="E706" s="22">
        <v>3</v>
      </c>
      <c r="F706" s="24">
        <v>0</v>
      </c>
      <c r="G706" s="30">
        <f t="shared" si="25"/>
        <v>0</v>
      </c>
    </row>
    <row r="707" spans="1:7" x14ac:dyDescent="0.35">
      <c r="A707" s="3">
        <f t="shared" si="26"/>
        <v>700</v>
      </c>
      <c r="B707" t="s">
        <v>781</v>
      </c>
      <c r="C707" t="s">
        <v>1377</v>
      </c>
      <c r="D707" t="s">
        <v>1925</v>
      </c>
      <c r="E707" s="22">
        <v>3</v>
      </c>
      <c r="F707" s="24">
        <v>0</v>
      </c>
      <c r="G707" s="30">
        <f t="shared" si="25"/>
        <v>0</v>
      </c>
    </row>
    <row r="708" spans="1:7" x14ac:dyDescent="0.35">
      <c r="A708" s="3">
        <f t="shared" si="26"/>
        <v>701</v>
      </c>
      <c r="B708" t="s">
        <v>782</v>
      </c>
      <c r="C708" t="s">
        <v>1303</v>
      </c>
      <c r="D708" t="s">
        <v>1926</v>
      </c>
      <c r="E708" s="22">
        <v>2.2999999999999998</v>
      </c>
      <c r="F708" s="24">
        <v>0</v>
      </c>
      <c r="G708" s="30">
        <f t="shared" si="25"/>
        <v>0</v>
      </c>
    </row>
    <row r="709" spans="1:7" x14ac:dyDescent="0.35">
      <c r="A709" s="3">
        <f t="shared" si="26"/>
        <v>702</v>
      </c>
      <c r="B709" t="s">
        <v>783</v>
      </c>
      <c r="C709" t="s">
        <v>1401</v>
      </c>
      <c r="D709" t="s">
        <v>1925</v>
      </c>
      <c r="E709" s="22">
        <v>3</v>
      </c>
      <c r="F709" s="24">
        <v>0</v>
      </c>
      <c r="G709" s="30">
        <f t="shared" si="25"/>
        <v>0</v>
      </c>
    </row>
    <row r="710" spans="1:7" x14ac:dyDescent="0.35">
      <c r="A710" s="3">
        <f t="shared" si="26"/>
        <v>703</v>
      </c>
      <c r="B710" t="s">
        <v>784</v>
      </c>
      <c r="C710" t="s">
        <v>1447</v>
      </c>
      <c r="D710" t="s">
        <v>1925</v>
      </c>
      <c r="E710" s="22">
        <v>3</v>
      </c>
      <c r="F710" s="24">
        <v>0</v>
      </c>
      <c r="G710" s="30">
        <f t="shared" si="25"/>
        <v>0</v>
      </c>
    </row>
    <row r="711" spans="1:7" x14ac:dyDescent="0.35">
      <c r="A711" s="3">
        <f t="shared" si="26"/>
        <v>704</v>
      </c>
      <c r="B711" t="s">
        <v>785</v>
      </c>
      <c r="C711" t="s">
        <v>1328</v>
      </c>
      <c r="D711" t="s">
        <v>1926</v>
      </c>
      <c r="E711" s="22">
        <v>2.2999999999999998</v>
      </c>
      <c r="F711" s="24">
        <v>0</v>
      </c>
      <c r="G711" s="30">
        <f t="shared" si="25"/>
        <v>0</v>
      </c>
    </row>
    <row r="712" spans="1:7" x14ac:dyDescent="0.35">
      <c r="A712" s="3">
        <f t="shared" si="26"/>
        <v>705</v>
      </c>
      <c r="B712" t="s">
        <v>786</v>
      </c>
      <c r="C712" t="s">
        <v>1384</v>
      </c>
      <c r="D712" t="s">
        <v>1927</v>
      </c>
      <c r="E712" s="22">
        <v>1.05</v>
      </c>
      <c r="F712" s="24">
        <v>0</v>
      </c>
      <c r="G712" s="30">
        <f t="shared" si="25"/>
        <v>0</v>
      </c>
    </row>
    <row r="713" spans="1:7" x14ac:dyDescent="0.35">
      <c r="A713" s="3">
        <f t="shared" si="26"/>
        <v>706</v>
      </c>
      <c r="B713" t="s">
        <v>787</v>
      </c>
      <c r="C713" t="s">
        <v>1329</v>
      </c>
      <c r="D713" t="s">
        <v>1926</v>
      </c>
      <c r="E713" s="22">
        <v>2.2999999999999998</v>
      </c>
      <c r="F713" s="24">
        <v>0</v>
      </c>
      <c r="G713" s="30">
        <f t="shared" si="25"/>
        <v>0</v>
      </c>
    </row>
    <row r="714" spans="1:7" x14ac:dyDescent="0.35">
      <c r="A714" s="3">
        <f t="shared" si="26"/>
        <v>707</v>
      </c>
      <c r="B714" t="s">
        <v>788</v>
      </c>
      <c r="C714" t="s">
        <v>1633</v>
      </c>
      <c r="D714" t="s">
        <v>1926</v>
      </c>
      <c r="E714" s="22">
        <v>2.2999999999999998</v>
      </c>
      <c r="F714" s="24">
        <v>0</v>
      </c>
      <c r="G714" s="30">
        <f t="shared" si="25"/>
        <v>0</v>
      </c>
    </row>
    <row r="715" spans="1:7" x14ac:dyDescent="0.35">
      <c r="A715" s="3">
        <f t="shared" si="26"/>
        <v>708</v>
      </c>
      <c r="B715" t="s">
        <v>789</v>
      </c>
      <c r="C715" t="s">
        <v>1577</v>
      </c>
      <c r="D715" t="s">
        <v>1926</v>
      </c>
      <c r="E715" s="22">
        <v>2.2999999999999998</v>
      </c>
      <c r="F715" s="24">
        <v>0</v>
      </c>
      <c r="G715" s="30">
        <f t="shared" si="25"/>
        <v>0</v>
      </c>
    </row>
    <row r="716" spans="1:7" x14ac:dyDescent="0.35">
      <c r="A716" s="3">
        <f t="shared" si="26"/>
        <v>709</v>
      </c>
      <c r="B716" t="s">
        <v>790</v>
      </c>
      <c r="C716" t="s">
        <v>1258</v>
      </c>
      <c r="D716" t="s">
        <v>1926</v>
      </c>
      <c r="E716" s="22">
        <v>2.2999999999999998</v>
      </c>
      <c r="F716" s="24">
        <v>0</v>
      </c>
      <c r="G716" s="30">
        <f t="shared" si="25"/>
        <v>0</v>
      </c>
    </row>
    <row r="717" spans="1:7" x14ac:dyDescent="0.35">
      <c r="A717" s="3">
        <f t="shared" si="26"/>
        <v>710</v>
      </c>
      <c r="B717" t="s">
        <v>791</v>
      </c>
      <c r="C717" t="s">
        <v>1268</v>
      </c>
      <c r="D717" t="s">
        <v>1926</v>
      </c>
      <c r="E717" s="22">
        <v>2.2999999999999998</v>
      </c>
      <c r="F717" s="24">
        <v>0</v>
      </c>
      <c r="G717" s="30">
        <f t="shared" si="25"/>
        <v>0</v>
      </c>
    </row>
    <row r="718" spans="1:7" x14ac:dyDescent="0.35">
      <c r="A718" s="3">
        <f t="shared" si="26"/>
        <v>711</v>
      </c>
      <c r="B718" t="s">
        <v>792</v>
      </c>
      <c r="C718" t="s">
        <v>1220</v>
      </c>
      <c r="D718" t="s">
        <v>1926</v>
      </c>
      <c r="E718" s="22">
        <v>2.2999999999999998</v>
      </c>
      <c r="F718" s="24">
        <v>0</v>
      </c>
      <c r="G718" s="30">
        <f t="shared" si="25"/>
        <v>0</v>
      </c>
    </row>
    <row r="719" spans="1:7" x14ac:dyDescent="0.35">
      <c r="A719" s="3">
        <f t="shared" si="26"/>
        <v>712</v>
      </c>
      <c r="B719" t="s">
        <v>793</v>
      </c>
      <c r="C719" t="s">
        <v>1243</v>
      </c>
      <c r="D719" t="s">
        <v>1926</v>
      </c>
      <c r="E719" s="22">
        <v>2.2999999999999998</v>
      </c>
      <c r="F719" s="24">
        <v>0</v>
      </c>
      <c r="G719" s="30">
        <f t="shared" si="25"/>
        <v>0</v>
      </c>
    </row>
    <row r="720" spans="1:7" x14ac:dyDescent="0.35">
      <c r="A720" s="3">
        <f t="shared" si="26"/>
        <v>713</v>
      </c>
      <c r="B720" t="s">
        <v>794</v>
      </c>
      <c r="C720" t="s">
        <v>1257</v>
      </c>
      <c r="D720" t="s">
        <v>1926</v>
      </c>
      <c r="E720" s="22">
        <v>2.2999999999999998</v>
      </c>
      <c r="F720" s="24">
        <v>0</v>
      </c>
      <c r="G720" s="30">
        <f t="shared" si="25"/>
        <v>0</v>
      </c>
    </row>
    <row r="721" spans="1:7" x14ac:dyDescent="0.35">
      <c r="A721" s="3">
        <f t="shared" si="26"/>
        <v>714</v>
      </c>
      <c r="B721" t="s">
        <v>795</v>
      </c>
      <c r="C721" t="s">
        <v>1141</v>
      </c>
      <c r="D721" t="s">
        <v>1926</v>
      </c>
      <c r="E721" s="22">
        <v>2.2999999999999998</v>
      </c>
      <c r="F721" s="24">
        <v>0</v>
      </c>
      <c r="G721" s="30">
        <f t="shared" si="25"/>
        <v>0</v>
      </c>
    </row>
    <row r="722" spans="1:7" x14ac:dyDescent="0.35">
      <c r="A722" s="3">
        <f t="shared" si="26"/>
        <v>715</v>
      </c>
      <c r="B722" t="s">
        <v>796</v>
      </c>
      <c r="C722" t="s">
        <v>1206</v>
      </c>
      <c r="D722" t="s">
        <v>1926</v>
      </c>
      <c r="E722" s="22">
        <v>2.2999999999999998</v>
      </c>
      <c r="F722" s="24">
        <v>0</v>
      </c>
      <c r="G722" s="30">
        <f t="shared" si="25"/>
        <v>0</v>
      </c>
    </row>
    <row r="723" spans="1:7" x14ac:dyDescent="0.35">
      <c r="A723" s="3">
        <f t="shared" si="26"/>
        <v>716</v>
      </c>
      <c r="B723" t="s">
        <v>797</v>
      </c>
      <c r="C723" t="s">
        <v>1510</v>
      </c>
      <c r="D723" t="s">
        <v>1926</v>
      </c>
      <c r="E723" s="22">
        <v>2.2999999999999998</v>
      </c>
      <c r="F723" s="24">
        <v>0</v>
      </c>
      <c r="G723" s="30">
        <f t="shared" si="25"/>
        <v>0</v>
      </c>
    </row>
    <row r="724" spans="1:7" x14ac:dyDescent="0.35">
      <c r="A724" s="3">
        <f t="shared" si="26"/>
        <v>717</v>
      </c>
      <c r="B724" t="s">
        <v>798</v>
      </c>
      <c r="C724" t="s">
        <v>1196</v>
      </c>
      <c r="D724" t="s">
        <v>1926</v>
      </c>
      <c r="E724" s="22">
        <v>2.2999999999999998</v>
      </c>
      <c r="F724" s="24">
        <v>0</v>
      </c>
      <c r="G724" s="30">
        <f t="shared" si="25"/>
        <v>0</v>
      </c>
    </row>
    <row r="725" spans="1:7" x14ac:dyDescent="0.35">
      <c r="A725" s="3">
        <f t="shared" si="26"/>
        <v>718</v>
      </c>
      <c r="B725" t="s">
        <v>799</v>
      </c>
      <c r="C725" t="s">
        <v>1249</v>
      </c>
      <c r="D725" t="s">
        <v>1926</v>
      </c>
      <c r="E725" s="22">
        <v>2.2999999999999998</v>
      </c>
      <c r="F725" s="24">
        <v>0</v>
      </c>
      <c r="G725" s="30">
        <f t="shared" si="25"/>
        <v>0</v>
      </c>
    </row>
    <row r="726" spans="1:7" x14ac:dyDescent="0.35">
      <c r="A726" s="3">
        <f t="shared" si="26"/>
        <v>719</v>
      </c>
      <c r="B726" t="s">
        <v>800</v>
      </c>
      <c r="C726" t="s">
        <v>1344</v>
      </c>
      <c r="D726" t="s">
        <v>1926</v>
      </c>
      <c r="E726" s="22">
        <v>2.2999999999999998</v>
      </c>
      <c r="F726" s="24">
        <v>0</v>
      </c>
      <c r="G726" s="30">
        <f t="shared" si="25"/>
        <v>0</v>
      </c>
    </row>
    <row r="727" spans="1:7" x14ac:dyDescent="0.35">
      <c r="A727" s="3">
        <f t="shared" si="26"/>
        <v>720</v>
      </c>
      <c r="B727" t="s">
        <v>801</v>
      </c>
      <c r="C727" t="s">
        <v>1493</v>
      </c>
      <c r="D727" t="s">
        <v>1925</v>
      </c>
      <c r="E727" s="22">
        <v>3</v>
      </c>
      <c r="F727" s="24">
        <v>0</v>
      </c>
      <c r="G727" s="30">
        <f t="shared" si="25"/>
        <v>0</v>
      </c>
    </row>
    <row r="728" spans="1:7" x14ac:dyDescent="0.35">
      <c r="A728" s="3">
        <f t="shared" si="26"/>
        <v>721</v>
      </c>
      <c r="B728" t="s">
        <v>802</v>
      </c>
      <c r="C728" t="s">
        <v>1490</v>
      </c>
      <c r="D728" t="s">
        <v>1925</v>
      </c>
      <c r="E728" s="22">
        <v>3</v>
      </c>
      <c r="F728" s="24">
        <v>0</v>
      </c>
      <c r="G728" s="30">
        <f t="shared" si="25"/>
        <v>0</v>
      </c>
    </row>
    <row r="729" spans="1:7" x14ac:dyDescent="0.35">
      <c r="A729" s="3">
        <f t="shared" si="26"/>
        <v>722</v>
      </c>
      <c r="B729" t="s">
        <v>803</v>
      </c>
      <c r="C729" t="s">
        <v>1426</v>
      </c>
      <c r="D729" t="s">
        <v>1925</v>
      </c>
      <c r="E729" s="22">
        <v>3</v>
      </c>
      <c r="F729" s="24">
        <v>29536.84</v>
      </c>
      <c r="G729" s="30">
        <f t="shared" si="25"/>
        <v>984561</v>
      </c>
    </row>
    <row r="730" spans="1:7" x14ac:dyDescent="0.35">
      <c r="A730" s="3">
        <f t="shared" si="26"/>
        <v>723</v>
      </c>
      <c r="B730" t="s">
        <v>804</v>
      </c>
      <c r="C730" t="s">
        <v>1674</v>
      </c>
      <c r="D730" t="s">
        <v>1925</v>
      </c>
      <c r="E730" s="22">
        <v>3</v>
      </c>
      <c r="F730" s="24">
        <v>0</v>
      </c>
      <c r="G730" s="30">
        <f t="shared" si="25"/>
        <v>0</v>
      </c>
    </row>
    <row r="731" spans="1:7" x14ac:dyDescent="0.35">
      <c r="A731" s="3">
        <f t="shared" si="26"/>
        <v>724</v>
      </c>
      <c r="B731" t="s">
        <v>805</v>
      </c>
      <c r="C731" t="s">
        <v>1208</v>
      </c>
      <c r="D731" t="s">
        <v>1927</v>
      </c>
      <c r="E731" s="22">
        <v>1.05</v>
      </c>
      <c r="F731" s="24">
        <v>0</v>
      </c>
      <c r="G731" s="30">
        <f t="shared" si="25"/>
        <v>0</v>
      </c>
    </row>
    <row r="732" spans="1:7" x14ac:dyDescent="0.35">
      <c r="A732" s="3">
        <f t="shared" si="26"/>
        <v>725</v>
      </c>
      <c r="B732" t="s">
        <v>806</v>
      </c>
      <c r="C732" t="s">
        <v>1586</v>
      </c>
      <c r="D732" t="s">
        <v>1927</v>
      </c>
      <c r="E732" s="22">
        <v>1.05</v>
      </c>
      <c r="F732" s="24">
        <v>0</v>
      </c>
      <c r="G732" s="30">
        <f t="shared" si="25"/>
        <v>0</v>
      </c>
    </row>
    <row r="733" spans="1:7" x14ac:dyDescent="0.35">
      <c r="A733" s="3">
        <f>A732+1</f>
        <v>726</v>
      </c>
      <c r="B733" t="s">
        <v>829</v>
      </c>
      <c r="C733" t="s">
        <v>1230</v>
      </c>
      <c r="D733" t="s">
        <v>1925</v>
      </c>
      <c r="E733" s="22">
        <v>3</v>
      </c>
      <c r="F733" s="24">
        <v>0</v>
      </c>
      <c r="G733" s="30">
        <f t="shared" si="25"/>
        <v>0</v>
      </c>
    </row>
    <row r="734" spans="1:7" x14ac:dyDescent="0.35">
      <c r="A734" s="3">
        <f t="shared" si="26"/>
        <v>727</v>
      </c>
      <c r="B734" t="s">
        <v>830</v>
      </c>
      <c r="C734" t="s">
        <v>1337</v>
      </c>
      <c r="D734" t="s">
        <v>1925</v>
      </c>
      <c r="E734" s="22">
        <v>3</v>
      </c>
      <c r="F734" s="24">
        <v>0</v>
      </c>
      <c r="G734" s="30">
        <f t="shared" si="25"/>
        <v>0</v>
      </c>
    </row>
    <row r="735" spans="1:7" x14ac:dyDescent="0.35">
      <c r="A735" s="3">
        <f>A734+1</f>
        <v>728</v>
      </c>
      <c r="B735" t="s">
        <v>831</v>
      </c>
      <c r="C735" t="s">
        <v>1223</v>
      </c>
      <c r="D735" t="s">
        <v>1925</v>
      </c>
      <c r="E735" s="22">
        <v>3</v>
      </c>
      <c r="F735" s="24">
        <v>0</v>
      </c>
      <c r="G735" s="30">
        <f t="shared" si="25"/>
        <v>0</v>
      </c>
    </row>
    <row r="736" spans="1:7" x14ac:dyDescent="0.35">
      <c r="A736" s="3">
        <f t="shared" si="26"/>
        <v>729</v>
      </c>
      <c r="B736" t="s">
        <v>832</v>
      </c>
      <c r="C736" t="s">
        <v>1598</v>
      </c>
      <c r="D736" t="s">
        <v>1925</v>
      </c>
      <c r="E736" s="22">
        <v>3</v>
      </c>
      <c r="F736" s="24">
        <v>0</v>
      </c>
      <c r="G736" s="30">
        <f t="shared" si="25"/>
        <v>0</v>
      </c>
    </row>
    <row r="737" spans="1:7" x14ac:dyDescent="0.35">
      <c r="A737" s="3">
        <f t="shared" si="26"/>
        <v>730</v>
      </c>
      <c r="B737" t="s">
        <v>833</v>
      </c>
      <c r="C737" t="s">
        <v>1507</v>
      </c>
      <c r="D737" t="s">
        <v>1925</v>
      </c>
      <c r="E737" s="22">
        <v>3</v>
      </c>
      <c r="F737" s="24">
        <v>0</v>
      </c>
      <c r="G737" s="30">
        <f t="shared" si="25"/>
        <v>0</v>
      </c>
    </row>
    <row r="738" spans="1:7" x14ac:dyDescent="0.35">
      <c r="A738" s="3">
        <f t="shared" si="26"/>
        <v>731</v>
      </c>
      <c r="B738" t="s">
        <v>834</v>
      </c>
      <c r="C738" t="s">
        <v>1531</v>
      </c>
      <c r="D738" t="s">
        <v>1925</v>
      </c>
      <c r="E738" s="22">
        <v>3</v>
      </c>
      <c r="F738" s="24">
        <v>0</v>
      </c>
      <c r="G738" s="30">
        <f t="shared" si="25"/>
        <v>0</v>
      </c>
    </row>
    <row r="739" spans="1:7" x14ac:dyDescent="0.35">
      <c r="A739" s="3">
        <f t="shared" si="26"/>
        <v>732</v>
      </c>
      <c r="B739" t="s">
        <v>835</v>
      </c>
      <c r="C739" t="s">
        <v>1494</v>
      </c>
      <c r="D739" t="s">
        <v>1925</v>
      </c>
      <c r="E739" s="22">
        <v>3</v>
      </c>
      <c r="F739" s="24">
        <v>0</v>
      </c>
      <c r="G739" s="30">
        <f t="shared" ref="G739:G794" si="27">TRUNC(F739/(E739/100))</f>
        <v>0</v>
      </c>
    </row>
    <row r="740" spans="1:7" x14ac:dyDescent="0.35">
      <c r="A740" s="3">
        <f>A739+1</f>
        <v>733</v>
      </c>
      <c r="B740" t="s">
        <v>836</v>
      </c>
      <c r="C740" t="s">
        <v>1152</v>
      </c>
      <c r="D740" t="s">
        <v>1926</v>
      </c>
      <c r="E740" s="22">
        <v>2.2999999999999998</v>
      </c>
      <c r="F740" s="24">
        <v>0</v>
      </c>
      <c r="G740" s="30">
        <f t="shared" si="27"/>
        <v>0</v>
      </c>
    </row>
    <row r="741" spans="1:7" x14ac:dyDescent="0.35">
      <c r="A741" s="3">
        <f t="shared" si="26"/>
        <v>734</v>
      </c>
      <c r="B741" t="s">
        <v>837</v>
      </c>
      <c r="C741" t="s">
        <v>1153</v>
      </c>
      <c r="D741" t="s">
        <v>1926</v>
      </c>
      <c r="E741" s="22">
        <v>2.2999999999999998</v>
      </c>
      <c r="F741" s="24">
        <v>0</v>
      </c>
      <c r="G741" s="30">
        <f t="shared" si="27"/>
        <v>0</v>
      </c>
    </row>
    <row r="742" spans="1:7" x14ac:dyDescent="0.35">
      <c r="A742" s="3">
        <f t="shared" si="26"/>
        <v>735</v>
      </c>
      <c r="B742" t="s">
        <v>838</v>
      </c>
      <c r="C742" t="s">
        <v>1166</v>
      </c>
      <c r="D742" t="s">
        <v>1926</v>
      </c>
      <c r="E742" s="22">
        <v>2.2999999999999998</v>
      </c>
      <c r="F742" s="24">
        <v>0</v>
      </c>
      <c r="G742" s="30">
        <f t="shared" si="27"/>
        <v>0</v>
      </c>
    </row>
    <row r="743" spans="1:7" x14ac:dyDescent="0.35">
      <c r="A743" s="3">
        <f t="shared" si="26"/>
        <v>736</v>
      </c>
      <c r="B743" t="s">
        <v>839</v>
      </c>
      <c r="C743" t="s">
        <v>1149</v>
      </c>
      <c r="D743" t="s">
        <v>1926</v>
      </c>
      <c r="E743" s="22">
        <v>2.2999999999999998</v>
      </c>
      <c r="F743" s="24">
        <v>0</v>
      </c>
      <c r="G743" s="30">
        <f t="shared" si="27"/>
        <v>0</v>
      </c>
    </row>
    <row r="744" spans="1:7" x14ac:dyDescent="0.35">
      <c r="A744" s="3">
        <f t="shared" si="26"/>
        <v>737</v>
      </c>
      <c r="B744" t="s">
        <v>840</v>
      </c>
      <c r="C744" t="s">
        <v>1146</v>
      </c>
      <c r="D744" t="s">
        <v>1926</v>
      </c>
      <c r="E744" s="22">
        <v>2.2999999999999998</v>
      </c>
      <c r="F744" s="24">
        <v>0</v>
      </c>
      <c r="G744" s="30">
        <f t="shared" si="27"/>
        <v>0</v>
      </c>
    </row>
    <row r="745" spans="1:7" x14ac:dyDescent="0.35">
      <c r="A745" s="3">
        <f t="shared" si="26"/>
        <v>738</v>
      </c>
      <c r="B745" t="s">
        <v>841</v>
      </c>
      <c r="C745" t="s">
        <v>1205</v>
      </c>
      <c r="D745" t="s">
        <v>1926</v>
      </c>
      <c r="E745" s="22">
        <v>2.2999999999999998</v>
      </c>
      <c r="F745" s="24">
        <v>0</v>
      </c>
      <c r="G745" s="30">
        <f t="shared" si="27"/>
        <v>0</v>
      </c>
    </row>
    <row r="746" spans="1:7" x14ac:dyDescent="0.35">
      <c r="A746" s="3">
        <f t="shared" si="26"/>
        <v>739</v>
      </c>
      <c r="B746" t="s">
        <v>842</v>
      </c>
      <c r="C746" t="s">
        <v>1162</v>
      </c>
      <c r="D746" t="s">
        <v>1926</v>
      </c>
      <c r="E746" s="22">
        <v>2.2999999999999998</v>
      </c>
      <c r="F746" s="24">
        <v>0</v>
      </c>
      <c r="G746" s="30">
        <f t="shared" si="27"/>
        <v>0</v>
      </c>
    </row>
    <row r="747" spans="1:7" x14ac:dyDescent="0.35">
      <c r="A747" s="3">
        <f t="shared" si="26"/>
        <v>740</v>
      </c>
      <c r="B747" t="s">
        <v>843</v>
      </c>
      <c r="C747" t="s">
        <v>1118</v>
      </c>
      <c r="D747" t="s">
        <v>1926</v>
      </c>
      <c r="E747" s="22">
        <v>2.2999999999999998</v>
      </c>
      <c r="F747" s="24">
        <v>0</v>
      </c>
      <c r="G747" s="30">
        <f t="shared" si="27"/>
        <v>0</v>
      </c>
    </row>
    <row r="748" spans="1:7" x14ac:dyDescent="0.35">
      <c r="A748" s="3">
        <f t="shared" si="26"/>
        <v>741</v>
      </c>
      <c r="B748" t="s">
        <v>844</v>
      </c>
      <c r="C748" t="s">
        <v>1148</v>
      </c>
      <c r="D748" t="s">
        <v>1926</v>
      </c>
      <c r="E748" s="22">
        <v>2.2999999999999998</v>
      </c>
      <c r="F748" s="24">
        <v>0</v>
      </c>
      <c r="G748" s="30">
        <f t="shared" si="27"/>
        <v>0</v>
      </c>
    </row>
    <row r="749" spans="1:7" x14ac:dyDescent="0.35">
      <c r="A749" s="3">
        <f t="shared" si="26"/>
        <v>742</v>
      </c>
      <c r="B749" t="s">
        <v>845</v>
      </c>
      <c r="C749" t="s">
        <v>1183</v>
      </c>
      <c r="D749" t="s">
        <v>1926</v>
      </c>
      <c r="E749" s="22">
        <v>2.2999999999999998</v>
      </c>
      <c r="F749" s="24">
        <v>0</v>
      </c>
      <c r="G749" s="30">
        <f t="shared" si="27"/>
        <v>0</v>
      </c>
    </row>
    <row r="750" spans="1:7" x14ac:dyDescent="0.35">
      <c r="A750" s="3">
        <f t="shared" si="26"/>
        <v>743</v>
      </c>
      <c r="B750" t="s">
        <v>846</v>
      </c>
      <c r="C750" t="s">
        <v>1147</v>
      </c>
      <c r="D750" t="s">
        <v>1927</v>
      </c>
      <c r="E750" s="22">
        <v>1.05</v>
      </c>
      <c r="F750" s="24">
        <v>0</v>
      </c>
      <c r="G750" s="30">
        <f t="shared" si="27"/>
        <v>0</v>
      </c>
    </row>
    <row r="751" spans="1:7" x14ac:dyDescent="0.35">
      <c r="A751" s="3">
        <f t="shared" si="26"/>
        <v>744</v>
      </c>
      <c r="B751" t="s">
        <v>847</v>
      </c>
      <c r="C751" t="s">
        <v>1156</v>
      </c>
      <c r="D751" t="s">
        <v>1927</v>
      </c>
      <c r="E751" s="22">
        <v>1.05</v>
      </c>
      <c r="F751" s="24">
        <v>0</v>
      </c>
      <c r="G751" s="30">
        <f t="shared" si="27"/>
        <v>0</v>
      </c>
    </row>
    <row r="752" spans="1:7" x14ac:dyDescent="0.35">
      <c r="A752" s="3">
        <f t="shared" si="26"/>
        <v>745</v>
      </c>
      <c r="B752" t="s">
        <v>848</v>
      </c>
      <c r="C752" t="s">
        <v>1188</v>
      </c>
      <c r="D752" t="s">
        <v>1927</v>
      </c>
      <c r="E752" s="22">
        <v>1.05</v>
      </c>
      <c r="F752" s="24">
        <v>0</v>
      </c>
      <c r="G752" s="30">
        <f t="shared" si="27"/>
        <v>0</v>
      </c>
    </row>
    <row r="753" spans="1:7" x14ac:dyDescent="0.35">
      <c r="A753" s="3">
        <f t="shared" si="26"/>
        <v>746</v>
      </c>
      <c r="B753" t="s">
        <v>849</v>
      </c>
      <c r="C753" t="s">
        <v>1207</v>
      </c>
      <c r="D753" t="s">
        <v>1926</v>
      </c>
      <c r="E753" s="22">
        <v>2.2999999999999998</v>
      </c>
      <c r="F753" s="24">
        <v>0</v>
      </c>
      <c r="G753" s="30">
        <f t="shared" si="27"/>
        <v>0</v>
      </c>
    </row>
    <row r="754" spans="1:7" x14ac:dyDescent="0.35">
      <c r="A754" s="3">
        <f t="shared" si="26"/>
        <v>747</v>
      </c>
      <c r="B754" t="s">
        <v>850</v>
      </c>
      <c r="C754" t="s">
        <v>1194</v>
      </c>
      <c r="D754" t="s">
        <v>1925</v>
      </c>
      <c r="E754" s="22">
        <v>3</v>
      </c>
      <c r="F754" s="24">
        <v>0</v>
      </c>
      <c r="G754" s="30">
        <f t="shared" si="27"/>
        <v>0</v>
      </c>
    </row>
    <row r="755" spans="1:7" x14ac:dyDescent="0.35">
      <c r="A755" s="3">
        <f t="shared" si="26"/>
        <v>748</v>
      </c>
      <c r="B755" t="s">
        <v>851</v>
      </c>
      <c r="C755" t="s">
        <v>1184</v>
      </c>
      <c r="D755" t="s">
        <v>1925</v>
      </c>
      <c r="E755" s="22">
        <v>3</v>
      </c>
      <c r="F755" s="24">
        <v>89263.37</v>
      </c>
      <c r="G755" s="30">
        <f t="shared" si="27"/>
        <v>2975445</v>
      </c>
    </row>
    <row r="756" spans="1:7" x14ac:dyDescent="0.35">
      <c r="A756" s="3">
        <f t="shared" si="26"/>
        <v>749</v>
      </c>
      <c r="B756" t="s">
        <v>852</v>
      </c>
      <c r="C756" t="s">
        <v>1251</v>
      </c>
      <c r="D756" t="s">
        <v>1925</v>
      </c>
      <c r="E756" s="22">
        <v>3</v>
      </c>
      <c r="F756" s="24">
        <v>0</v>
      </c>
      <c r="G756" s="30">
        <f t="shared" si="27"/>
        <v>0</v>
      </c>
    </row>
    <row r="757" spans="1:7" x14ac:dyDescent="0.35">
      <c r="A757" s="3">
        <f t="shared" si="26"/>
        <v>750</v>
      </c>
      <c r="B757" t="s">
        <v>853</v>
      </c>
      <c r="C757" t="s">
        <v>1159</v>
      </c>
      <c r="D757" t="s">
        <v>1925</v>
      </c>
      <c r="E757" s="22">
        <v>3</v>
      </c>
      <c r="F757" s="24">
        <v>0</v>
      </c>
      <c r="G757" s="30">
        <f t="shared" si="27"/>
        <v>0</v>
      </c>
    </row>
    <row r="758" spans="1:7" x14ac:dyDescent="0.35">
      <c r="A758" s="3">
        <f>A757+1</f>
        <v>751</v>
      </c>
      <c r="B758" t="s">
        <v>854</v>
      </c>
      <c r="C758" t="s">
        <v>1211</v>
      </c>
      <c r="D758" t="s">
        <v>1926</v>
      </c>
      <c r="E758" s="22">
        <v>2.2999999999999998</v>
      </c>
      <c r="F758" s="24">
        <v>0</v>
      </c>
      <c r="G758" s="30">
        <f t="shared" si="27"/>
        <v>0</v>
      </c>
    </row>
    <row r="759" spans="1:7" x14ac:dyDescent="0.35">
      <c r="A759" s="3">
        <f t="shared" ref="A759:A777" si="28">A758+1</f>
        <v>752</v>
      </c>
      <c r="B759" t="s">
        <v>855</v>
      </c>
      <c r="C759" t="s">
        <v>1164</v>
      </c>
      <c r="D759" t="s">
        <v>1925</v>
      </c>
      <c r="E759" s="22">
        <v>3</v>
      </c>
      <c r="F759" s="24">
        <v>0</v>
      </c>
      <c r="G759" s="30">
        <f t="shared" si="27"/>
        <v>0</v>
      </c>
    </row>
    <row r="760" spans="1:7" x14ac:dyDescent="0.35">
      <c r="A760" s="3">
        <f t="shared" si="28"/>
        <v>753</v>
      </c>
      <c r="B760" t="s">
        <v>856</v>
      </c>
      <c r="C760" t="s">
        <v>1122</v>
      </c>
      <c r="D760" t="s">
        <v>1926</v>
      </c>
      <c r="E760" s="22">
        <v>2.2999999999999998</v>
      </c>
      <c r="F760" s="24">
        <v>0</v>
      </c>
      <c r="G760" s="30">
        <f t="shared" si="27"/>
        <v>0</v>
      </c>
    </row>
    <row r="761" spans="1:7" x14ac:dyDescent="0.35">
      <c r="A761" s="3">
        <f t="shared" si="28"/>
        <v>754</v>
      </c>
      <c r="B761" t="s">
        <v>857</v>
      </c>
      <c r="C761" t="s">
        <v>1113</v>
      </c>
      <c r="D761" t="s">
        <v>1926</v>
      </c>
      <c r="E761" s="22">
        <v>2.2999999999999998</v>
      </c>
      <c r="F761" s="24">
        <v>0</v>
      </c>
      <c r="G761" s="30">
        <f t="shared" si="27"/>
        <v>0</v>
      </c>
    </row>
    <row r="762" spans="1:7" x14ac:dyDescent="0.35">
      <c r="A762" s="3">
        <f t="shared" si="28"/>
        <v>755</v>
      </c>
      <c r="B762" t="s">
        <v>858</v>
      </c>
      <c r="C762" t="s">
        <v>1274</v>
      </c>
      <c r="D762" t="s">
        <v>1925</v>
      </c>
      <c r="E762" s="22">
        <v>3</v>
      </c>
      <c r="F762" s="24">
        <v>0</v>
      </c>
      <c r="G762" s="30">
        <f t="shared" si="27"/>
        <v>0</v>
      </c>
    </row>
    <row r="763" spans="1:7" x14ac:dyDescent="0.35">
      <c r="A763" s="3">
        <f t="shared" si="28"/>
        <v>756</v>
      </c>
      <c r="B763" t="s">
        <v>859</v>
      </c>
      <c r="C763" t="s">
        <v>1129</v>
      </c>
      <c r="D763" t="s">
        <v>1927</v>
      </c>
      <c r="E763" s="22">
        <v>1.05</v>
      </c>
      <c r="F763" s="24">
        <v>0</v>
      </c>
      <c r="G763" s="30">
        <f t="shared" si="27"/>
        <v>0</v>
      </c>
    </row>
    <row r="764" spans="1:7" x14ac:dyDescent="0.35">
      <c r="A764" s="3">
        <f t="shared" si="28"/>
        <v>757</v>
      </c>
      <c r="B764" t="s">
        <v>860</v>
      </c>
      <c r="C764" t="s">
        <v>1150</v>
      </c>
      <c r="D764" t="s">
        <v>1925</v>
      </c>
      <c r="E764" s="22">
        <v>3</v>
      </c>
      <c r="F764" s="24">
        <v>0</v>
      </c>
      <c r="G764" s="30">
        <f t="shared" si="27"/>
        <v>0</v>
      </c>
    </row>
    <row r="765" spans="1:7" x14ac:dyDescent="0.35">
      <c r="A765" s="3">
        <f>A764+1</f>
        <v>758</v>
      </c>
      <c r="B765" t="s">
        <v>861</v>
      </c>
      <c r="C765" t="s">
        <v>1578</v>
      </c>
      <c r="D765" t="s">
        <v>1925</v>
      </c>
      <c r="E765" s="22">
        <v>3</v>
      </c>
      <c r="F765" s="24">
        <v>0</v>
      </c>
      <c r="G765" s="30">
        <f t="shared" si="27"/>
        <v>0</v>
      </c>
    </row>
    <row r="766" spans="1:7" x14ac:dyDescent="0.35">
      <c r="A766" s="3">
        <f t="shared" si="28"/>
        <v>759</v>
      </c>
      <c r="B766" t="s">
        <v>862</v>
      </c>
      <c r="C766" t="s">
        <v>1707</v>
      </c>
      <c r="D766" t="s">
        <v>1925</v>
      </c>
      <c r="E766" s="22">
        <v>3</v>
      </c>
      <c r="F766" s="24">
        <v>0</v>
      </c>
      <c r="G766" s="30">
        <f t="shared" si="27"/>
        <v>0</v>
      </c>
    </row>
    <row r="767" spans="1:7" x14ac:dyDescent="0.35">
      <c r="A767" s="3">
        <f t="shared" si="28"/>
        <v>760</v>
      </c>
      <c r="B767" t="s">
        <v>863</v>
      </c>
      <c r="C767" t="s">
        <v>1653</v>
      </c>
      <c r="D767" t="s">
        <v>1925</v>
      </c>
      <c r="E767" s="22">
        <v>3</v>
      </c>
      <c r="F767" s="24">
        <v>0</v>
      </c>
      <c r="G767" s="30">
        <f t="shared" si="27"/>
        <v>0</v>
      </c>
    </row>
    <row r="768" spans="1:7" x14ac:dyDescent="0.35">
      <c r="A768" s="3">
        <f t="shared" si="28"/>
        <v>761</v>
      </c>
      <c r="B768" t="s">
        <v>864</v>
      </c>
      <c r="C768" t="s">
        <v>1594</v>
      </c>
      <c r="D768" t="s">
        <v>1925</v>
      </c>
      <c r="E768" s="22">
        <v>3</v>
      </c>
      <c r="F768" s="24">
        <v>0</v>
      </c>
      <c r="G768" s="30">
        <f t="shared" si="27"/>
        <v>0</v>
      </c>
    </row>
    <row r="769" spans="1:7" x14ac:dyDescent="0.35">
      <c r="A769" s="3">
        <f t="shared" si="28"/>
        <v>762</v>
      </c>
      <c r="B769" t="s">
        <v>865</v>
      </c>
      <c r="C769" t="s">
        <v>1718</v>
      </c>
      <c r="D769" t="s">
        <v>1925</v>
      </c>
      <c r="E769" s="22">
        <v>3</v>
      </c>
      <c r="F769" s="24">
        <v>0</v>
      </c>
      <c r="G769" s="30">
        <f t="shared" si="27"/>
        <v>0</v>
      </c>
    </row>
    <row r="770" spans="1:7" x14ac:dyDescent="0.35">
      <c r="A770" s="3">
        <f t="shared" si="28"/>
        <v>763</v>
      </c>
      <c r="B770" t="s">
        <v>866</v>
      </c>
      <c r="C770" t="s">
        <v>1649</v>
      </c>
      <c r="D770" t="s">
        <v>1925</v>
      </c>
      <c r="E770" s="22">
        <v>3</v>
      </c>
      <c r="F770" s="24">
        <v>0</v>
      </c>
      <c r="G770" s="30">
        <f t="shared" si="27"/>
        <v>0</v>
      </c>
    </row>
    <row r="771" spans="1:7" x14ac:dyDescent="0.35">
      <c r="A771" s="3">
        <f t="shared" si="28"/>
        <v>764</v>
      </c>
      <c r="B771" t="s">
        <v>867</v>
      </c>
      <c r="C771" t="s">
        <v>1438</v>
      </c>
      <c r="D771" t="s">
        <v>1926</v>
      </c>
      <c r="E771" s="22">
        <v>2.2999999999999998</v>
      </c>
      <c r="F771" s="24">
        <v>0</v>
      </c>
      <c r="G771" s="30">
        <f t="shared" si="27"/>
        <v>0</v>
      </c>
    </row>
    <row r="772" spans="1:7" x14ac:dyDescent="0.35">
      <c r="A772" s="3">
        <f t="shared" si="28"/>
        <v>765</v>
      </c>
      <c r="B772" t="s">
        <v>868</v>
      </c>
      <c r="C772" t="s">
        <v>1660</v>
      </c>
      <c r="D772" t="s">
        <v>1925</v>
      </c>
      <c r="E772" s="22">
        <v>3</v>
      </c>
      <c r="F772" s="24">
        <v>0</v>
      </c>
      <c r="G772" s="30">
        <f t="shared" si="27"/>
        <v>0</v>
      </c>
    </row>
    <row r="773" spans="1:7" x14ac:dyDescent="0.35">
      <c r="A773" s="3">
        <f t="shared" si="28"/>
        <v>766</v>
      </c>
      <c r="B773" t="s">
        <v>869</v>
      </c>
      <c r="C773" t="s">
        <v>1282</v>
      </c>
      <c r="D773" t="s">
        <v>1925</v>
      </c>
      <c r="E773" s="22">
        <v>3</v>
      </c>
      <c r="F773" s="24">
        <v>0</v>
      </c>
      <c r="G773" s="30">
        <f t="shared" si="27"/>
        <v>0</v>
      </c>
    </row>
    <row r="774" spans="1:7" x14ac:dyDescent="0.35">
      <c r="A774" s="3">
        <f t="shared" si="28"/>
        <v>767</v>
      </c>
      <c r="B774" t="s">
        <v>870</v>
      </c>
      <c r="C774" t="s">
        <v>1477</v>
      </c>
      <c r="D774" t="s">
        <v>1927</v>
      </c>
      <c r="E774" s="22">
        <v>1.05</v>
      </c>
      <c r="F774" s="24">
        <v>0</v>
      </c>
      <c r="G774" s="30">
        <f t="shared" si="27"/>
        <v>0</v>
      </c>
    </row>
    <row r="775" spans="1:7" x14ac:dyDescent="0.35">
      <c r="A775" s="3">
        <f t="shared" si="28"/>
        <v>768</v>
      </c>
      <c r="B775" t="s">
        <v>871</v>
      </c>
      <c r="C775" t="s">
        <v>1904</v>
      </c>
      <c r="D775" t="s">
        <v>1925</v>
      </c>
      <c r="E775" s="22">
        <v>3</v>
      </c>
      <c r="F775" s="24">
        <v>0</v>
      </c>
      <c r="G775" s="30">
        <f t="shared" si="27"/>
        <v>0</v>
      </c>
    </row>
    <row r="776" spans="1:7" x14ac:dyDescent="0.35">
      <c r="A776" s="3">
        <f>A775+1</f>
        <v>769</v>
      </c>
      <c r="B776" t="s">
        <v>872</v>
      </c>
      <c r="C776" t="s">
        <v>1655</v>
      </c>
      <c r="D776" t="s">
        <v>1925</v>
      </c>
      <c r="E776" s="22">
        <v>3</v>
      </c>
      <c r="F776" s="24">
        <v>0</v>
      </c>
      <c r="G776" s="30">
        <f t="shared" si="27"/>
        <v>0</v>
      </c>
    </row>
    <row r="777" spans="1:7" x14ac:dyDescent="0.35">
      <c r="A777" s="3">
        <f t="shared" si="28"/>
        <v>770</v>
      </c>
      <c r="B777" t="s">
        <v>873</v>
      </c>
      <c r="C777" t="s">
        <v>1174</v>
      </c>
      <c r="D777" t="s">
        <v>1925</v>
      </c>
      <c r="E777" s="22">
        <v>3</v>
      </c>
      <c r="F777" s="24">
        <v>0</v>
      </c>
      <c r="G777" s="30">
        <f t="shared" si="27"/>
        <v>0</v>
      </c>
    </row>
    <row r="778" spans="1:7" x14ac:dyDescent="0.35">
      <c r="A778" s="3">
        <f>A777+1</f>
        <v>771</v>
      </c>
      <c r="B778" t="s">
        <v>874</v>
      </c>
      <c r="C778" t="s">
        <v>1281</v>
      </c>
      <c r="D778" t="s">
        <v>1925</v>
      </c>
      <c r="E778" s="22">
        <v>3</v>
      </c>
      <c r="F778" s="24">
        <v>0</v>
      </c>
      <c r="G778" s="30">
        <f t="shared" si="27"/>
        <v>0</v>
      </c>
    </row>
    <row r="779" spans="1:7" x14ac:dyDescent="0.35">
      <c r="A779" s="3">
        <f t="shared" ref="A779:A836" si="29">A778+1</f>
        <v>772</v>
      </c>
      <c r="B779" t="s">
        <v>875</v>
      </c>
      <c r="C779" t="s">
        <v>1410</v>
      </c>
      <c r="D779" t="s">
        <v>1925</v>
      </c>
      <c r="E779" s="22">
        <v>3</v>
      </c>
      <c r="F779" s="24">
        <v>0</v>
      </c>
      <c r="G779" s="30">
        <f t="shared" si="27"/>
        <v>0</v>
      </c>
    </row>
    <row r="780" spans="1:7" x14ac:dyDescent="0.35">
      <c r="A780" s="3">
        <f>A779+1</f>
        <v>773</v>
      </c>
      <c r="B780" t="s">
        <v>876</v>
      </c>
      <c r="C780" t="s">
        <v>1599</v>
      </c>
      <c r="D780" t="s">
        <v>1926</v>
      </c>
      <c r="E780" s="22">
        <v>2.2999999999999998</v>
      </c>
      <c r="F780" s="24">
        <v>0</v>
      </c>
      <c r="G780" s="30">
        <f t="shared" si="27"/>
        <v>0</v>
      </c>
    </row>
    <row r="781" spans="1:7" x14ac:dyDescent="0.35">
      <c r="A781" s="3">
        <f t="shared" si="29"/>
        <v>774</v>
      </c>
      <c r="B781" t="s">
        <v>877</v>
      </c>
      <c r="C781" t="s">
        <v>1644</v>
      </c>
      <c r="D781" t="s">
        <v>1925</v>
      </c>
      <c r="E781" s="22">
        <v>3</v>
      </c>
      <c r="F781" s="24">
        <v>0</v>
      </c>
      <c r="G781" s="30">
        <f t="shared" si="27"/>
        <v>0</v>
      </c>
    </row>
    <row r="782" spans="1:7" x14ac:dyDescent="0.35">
      <c r="A782" s="3">
        <f t="shared" si="29"/>
        <v>775</v>
      </c>
      <c r="B782" t="s">
        <v>878</v>
      </c>
      <c r="C782" t="s">
        <v>1710</v>
      </c>
      <c r="D782" t="s">
        <v>1926</v>
      </c>
      <c r="E782" s="22">
        <v>2.2999999999999998</v>
      </c>
      <c r="F782" s="24">
        <v>0</v>
      </c>
      <c r="G782" s="30">
        <f t="shared" si="27"/>
        <v>0</v>
      </c>
    </row>
    <row r="783" spans="1:7" x14ac:dyDescent="0.35">
      <c r="A783" s="3">
        <f t="shared" si="29"/>
        <v>776</v>
      </c>
      <c r="B783" t="s">
        <v>879</v>
      </c>
      <c r="C783" t="s">
        <v>1701</v>
      </c>
      <c r="D783" t="s">
        <v>1926</v>
      </c>
      <c r="E783" s="22">
        <v>2.2999999999999998</v>
      </c>
      <c r="F783" s="24">
        <v>0</v>
      </c>
      <c r="G783" s="30">
        <f t="shared" si="27"/>
        <v>0</v>
      </c>
    </row>
    <row r="784" spans="1:7" x14ac:dyDescent="0.35">
      <c r="A784" s="3">
        <f t="shared" si="29"/>
        <v>777</v>
      </c>
      <c r="B784" t="s">
        <v>880</v>
      </c>
      <c r="C784" t="s">
        <v>1320</v>
      </c>
      <c r="D784" t="s">
        <v>1926</v>
      </c>
      <c r="E784" s="22">
        <v>2.2999999999999998</v>
      </c>
      <c r="F784" s="24">
        <v>0</v>
      </c>
      <c r="G784" s="30">
        <f t="shared" si="27"/>
        <v>0</v>
      </c>
    </row>
    <row r="785" spans="1:7" x14ac:dyDescent="0.35">
      <c r="A785" s="3">
        <f t="shared" si="29"/>
        <v>778</v>
      </c>
      <c r="B785" t="s">
        <v>881</v>
      </c>
      <c r="C785" t="s">
        <v>1395</v>
      </c>
      <c r="D785" t="s">
        <v>1927</v>
      </c>
      <c r="E785" s="22">
        <v>1.05</v>
      </c>
      <c r="F785" s="24">
        <v>0</v>
      </c>
      <c r="G785" s="30">
        <f t="shared" si="27"/>
        <v>0</v>
      </c>
    </row>
    <row r="786" spans="1:7" x14ac:dyDescent="0.35">
      <c r="A786" s="3">
        <f>A785+1</f>
        <v>779</v>
      </c>
      <c r="B786" t="s">
        <v>882</v>
      </c>
      <c r="C786" t="s">
        <v>1778</v>
      </c>
      <c r="D786" t="s">
        <v>1926</v>
      </c>
      <c r="E786" s="22">
        <v>2.2999999999999998</v>
      </c>
      <c r="F786" s="24">
        <v>0</v>
      </c>
      <c r="G786" s="30">
        <f t="shared" si="27"/>
        <v>0</v>
      </c>
    </row>
    <row r="787" spans="1:7" x14ac:dyDescent="0.35">
      <c r="A787" s="3">
        <f t="shared" si="29"/>
        <v>780</v>
      </c>
      <c r="B787" t="s">
        <v>883</v>
      </c>
      <c r="C787" t="s">
        <v>1742</v>
      </c>
      <c r="D787" t="s">
        <v>1926</v>
      </c>
      <c r="E787" s="22">
        <v>2.2999999999999998</v>
      </c>
      <c r="F787" s="24">
        <v>0</v>
      </c>
      <c r="G787" s="30">
        <f t="shared" si="27"/>
        <v>0</v>
      </c>
    </row>
    <row r="788" spans="1:7" x14ac:dyDescent="0.35">
      <c r="A788" s="3">
        <f t="shared" si="29"/>
        <v>781</v>
      </c>
      <c r="B788" t="s">
        <v>884</v>
      </c>
      <c r="C788" t="s">
        <v>1499</v>
      </c>
      <c r="D788" t="s">
        <v>1926</v>
      </c>
      <c r="E788" s="22">
        <v>2.2999999999999998</v>
      </c>
      <c r="F788" s="24">
        <v>0</v>
      </c>
      <c r="G788" s="30">
        <f t="shared" si="27"/>
        <v>0</v>
      </c>
    </row>
    <row r="789" spans="1:7" x14ac:dyDescent="0.35">
      <c r="A789" s="3">
        <f t="shared" si="29"/>
        <v>782</v>
      </c>
      <c r="B789" t="s">
        <v>885</v>
      </c>
      <c r="C789" t="s">
        <v>1772</v>
      </c>
      <c r="D789" t="s">
        <v>1925</v>
      </c>
      <c r="E789" s="22">
        <v>3</v>
      </c>
      <c r="F789" s="24">
        <v>0</v>
      </c>
      <c r="G789" s="30">
        <f t="shared" si="27"/>
        <v>0</v>
      </c>
    </row>
    <row r="790" spans="1:7" x14ac:dyDescent="0.35">
      <c r="A790" s="3">
        <f t="shared" si="29"/>
        <v>783</v>
      </c>
      <c r="B790" t="s">
        <v>886</v>
      </c>
      <c r="C790" t="s">
        <v>1280</v>
      </c>
      <c r="D790" t="s">
        <v>1926</v>
      </c>
      <c r="E790" s="22">
        <v>2.2999999999999998</v>
      </c>
      <c r="F790" s="24">
        <v>0</v>
      </c>
      <c r="G790" s="30">
        <f t="shared" si="27"/>
        <v>0</v>
      </c>
    </row>
    <row r="791" spans="1:7" x14ac:dyDescent="0.35">
      <c r="A791" s="3">
        <f t="shared" si="29"/>
        <v>784</v>
      </c>
      <c r="B791" t="s">
        <v>887</v>
      </c>
      <c r="C791" t="s">
        <v>1780</v>
      </c>
      <c r="D791" t="s">
        <v>1925</v>
      </c>
      <c r="E791" s="22">
        <v>3</v>
      </c>
      <c r="F791" s="24">
        <v>0</v>
      </c>
      <c r="G791" s="30">
        <f t="shared" si="27"/>
        <v>0</v>
      </c>
    </row>
    <row r="792" spans="1:7" x14ac:dyDescent="0.35">
      <c r="A792" s="3">
        <f t="shared" si="29"/>
        <v>785</v>
      </c>
      <c r="B792" t="s">
        <v>888</v>
      </c>
      <c r="C792" t="s">
        <v>1516</v>
      </c>
      <c r="D792" t="s">
        <v>1927</v>
      </c>
      <c r="E792" s="22">
        <v>1.05</v>
      </c>
      <c r="F792" s="24">
        <v>0</v>
      </c>
      <c r="G792" s="30">
        <f t="shared" si="27"/>
        <v>0</v>
      </c>
    </row>
    <row r="793" spans="1:7" x14ac:dyDescent="0.35">
      <c r="A793" s="3">
        <f>A792+1</f>
        <v>786</v>
      </c>
      <c r="B793" t="s">
        <v>889</v>
      </c>
      <c r="C793" t="s">
        <v>1547</v>
      </c>
      <c r="D793" t="s">
        <v>1925</v>
      </c>
      <c r="E793" s="22">
        <v>3</v>
      </c>
      <c r="F793" s="24">
        <v>0</v>
      </c>
      <c r="G793" s="30">
        <f t="shared" si="27"/>
        <v>0</v>
      </c>
    </row>
    <row r="794" spans="1:7" x14ac:dyDescent="0.35">
      <c r="A794" s="3">
        <f t="shared" si="29"/>
        <v>787</v>
      </c>
      <c r="B794" t="s">
        <v>890</v>
      </c>
      <c r="C794" t="s">
        <v>1709</v>
      </c>
      <c r="D794" t="s">
        <v>1925</v>
      </c>
      <c r="E794" s="22">
        <v>3</v>
      </c>
      <c r="F794" s="24">
        <v>0</v>
      </c>
      <c r="G794" s="30">
        <f t="shared" si="27"/>
        <v>0</v>
      </c>
    </row>
    <row r="795" spans="1:7" x14ac:dyDescent="0.35">
      <c r="A795" s="3">
        <f t="shared" si="29"/>
        <v>788</v>
      </c>
      <c r="B795" t="s">
        <v>891</v>
      </c>
      <c r="C795" t="s">
        <v>1546</v>
      </c>
      <c r="D795" t="s">
        <v>1925</v>
      </c>
      <c r="E795" s="22">
        <v>3</v>
      </c>
      <c r="F795" s="24">
        <v>0</v>
      </c>
      <c r="G795" s="30">
        <f t="shared" ref="G795:G846" si="30">TRUNC(F795/(E795/100))</f>
        <v>0</v>
      </c>
    </row>
    <row r="796" spans="1:7" x14ac:dyDescent="0.35">
      <c r="A796" s="3">
        <f>A795+1</f>
        <v>789</v>
      </c>
      <c r="B796" t="s">
        <v>892</v>
      </c>
      <c r="C796" t="s">
        <v>1163</v>
      </c>
      <c r="D796" t="s">
        <v>1925</v>
      </c>
      <c r="E796" s="22">
        <v>3</v>
      </c>
      <c r="F796" s="24">
        <v>0</v>
      </c>
      <c r="G796" s="30">
        <f t="shared" si="30"/>
        <v>0</v>
      </c>
    </row>
    <row r="797" spans="1:7" x14ac:dyDescent="0.35">
      <c r="A797" s="3">
        <f t="shared" si="29"/>
        <v>790</v>
      </c>
      <c r="B797" t="s">
        <v>893</v>
      </c>
      <c r="C797" t="s">
        <v>1419</v>
      </c>
      <c r="D797" t="s">
        <v>1925</v>
      </c>
      <c r="E797" s="22">
        <v>3</v>
      </c>
      <c r="F797" s="24">
        <v>0</v>
      </c>
      <c r="G797" s="30">
        <f t="shared" si="30"/>
        <v>0</v>
      </c>
    </row>
    <row r="798" spans="1:7" x14ac:dyDescent="0.35">
      <c r="A798" s="3">
        <f t="shared" si="29"/>
        <v>791</v>
      </c>
      <c r="B798" t="s">
        <v>894</v>
      </c>
      <c r="C798" t="s">
        <v>1645</v>
      </c>
      <c r="D798" t="s">
        <v>1925</v>
      </c>
      <c r="E798" s="22">
        <v>3</v>
      </c>
      <c r="F798" s="24">
        <v>0</v>
      </c>
      <c r="G798" s="30">
        <f t="shared" si="30"/>
        <v>0</v>
      </c>
    </row>
    <row r="799" spans="1:7" x14ac:dyDescent="0.35">
      <c r="A799" s="3">
        <f t="shared" si="29"/>
        <v>792</v>
      </c>
      <c r="B799" t="s">
        <v>895</v>
      </c>
      <c r="C799" t="s">
        <v>1275</v>
      </c>
      <c r="D799" t="s">
        <v>1925</v>
      </c>
      <c r="E799" s="22">
        <v>3</v>
      </c>
      <c r="F799" s="24">
        <v>0</v>
      </c>
      <c r="G799" s="30">
        <f t="shared" si="30"/>
        <v>0</v>
      </c>
    </row>
    <row r="800" spans="1:7" x14ac:dyDescent="0.35">
      <c r="A800" s="3">
        <f t="shared" si="29"/>
        <v>793</v>
      </c>
      <c r="B800" t="s">
        <v>896</v>
      </c>
      <c r="C800" t="s">
        <v>1575</v>
      </c>
      <c r="D800" t="s">
        <v>1925</v>
      </c>
      <c r="E800" s="22">
        <v>3</v>
      </c>
      <c r="F800" s="24">
        <v>0</v>
      </c>
      <c r="G800" s="30">
        <f t="shared" si="30"/>
        <v>0</v>
      </c>
    </row>
    <row r="801" spans="1:7" x14ac:dyDescent="0.35">
      <c r="A801" s="3">
        <f t="shared" si="29"/>
        <v>794</v>
      </c>
      <c r="B801" t="s">
        <v>897</v>
      </c>
      <c r="C801" t="s">
        <v>1265</v>
      </c>
      <c r="D801" t="s">
        <v>1926</v>
      </c>
      <c r="E801" s="22">
        <v>2.2999999999999998</v>
      </c>
      <c r="F801" s="24">
        <v>0</v>
      </c>
      <c r="G801" s="30">
        <f t="shared" si="30"/>
        <v>0</v>
      </c>
    </row>
    <row r="802" spans="1:7" x14ac:dyDescent="0.35">
      <c r="A802" s="3">
        <f t="shared" si="29"/>
        <v>795</v>
      </c>
      <c r="B802" t="s">
        <v>898</v>
      </c>
      <c r="C802" t="s">
        <v>1139</v>
      </c>
      <c r="D802" t="s">
        <v>1926</v>
      </c>
      <c r="E802" s="22">
        <v>2.2999999999999998</v>
      </c>
      <c r="F802" s="24">
        <v>0</v>
      </c>
      <c r="G802" s="30">
        <f t="shared" si="30"/>
        <v>0</v>
      </c>
    </row>
    <row r="803" spans="1:7" x14ac:dyDescent="0.35">
      <c r="A803" s="3">
        <f t="shared" si="29"/>
        <v>796</v>
      </c>
      <c r="B803" t="s">
        <v>899</v>
      </c>
      <c r="C803" t="s">
        <v>1670</v>
      </c>
      <c r="D803" t="s">
        <v>1926</v>
      </c>
      <c r="E803" s="22">
        <v>2.2999999999999998</v>
      </c>
      <c r="F803" s="24">
        <v>0</v>
      </c>
      <c r="G803" s="30">
        <f t="shared" si="30"/>
        <v>0</v>
      </c>
    </row>
    <row r="804" spans="1:7" x14ac:dyDescent="0.35">
      <c r="A804" s="3">
        <f t="shared" si="29"/>
        <v>797</v>
      </c>
      <c r="B804" t="s">
        <v>900</v>
      </c>
      <c r="C804" t="s">
        <v>1287</v>
      </c>
      <c r="D804" t="s">
        <v>1927</v>
      </c>
      <c r="E804" s="22">
        <v>1.05</v>
      </c>
      <c r="F804" s="24">
        <v>0</v>
      </c>
      <c r="G804" s="30">
        <f t="shared" si="30"/>
        <v>0</v>
      </c>
    </row>
    <row r="805" spans="1:7" x14ac:dyDescent="0.35">
      <c r="A805" s="3">
        <f>A804+1</f>
        <v>798</v>
      </c>
      <c r="B805" t="s">
        <v>901</v>
      </c>
      <c r="C805" t="s">
        <v>1436</v>
      </c>
      <c r="D805" t="s">
        <v>1926</v>
      </c>
      <c r="E805" s="22">
        <v>2.2999999999999998</v>
      </c>
      <c r="F805" s="24">
        <v>166796.56</v>
      </c>
      <c r="G805" s="30">
        <f t="shared" si="30"/>
        <v>7252024</v>
      </c>
    </row>
    <row r="806" spans="1:7" x14ac:dyDescent="0.35">
      <c r="A806" s="3">
        <f t="shared" si="29"/>
        <v>799</v>
      </c>
      <c r="B806" t="s">
        <v>902</v>
      </c>
      <c r="C806" t="s">
        <v>1643</v>
      </c>
      <c r="D806" t="s">
        <v>1926</v>
      </c>
      <c r="E806" s="22">
        <v>2.2999999999999998</v>
      </c>
      <c r="F806" s="24">
        <v>37789.589999999997</v>
      </c>
      <c r="G806" s="30">
        <f t="shared" si="30"/>
        <v>1643025</v>
      </c>
    </row>
    <row r="807" spans="1:7" x14ac:dyDescent="0.35">
      <c r="A807" s="3">
        <f t="shared" si="29"/>
        <v>800</v>
      </c>
      <c r="B807" t="s">
        <v>903</v>
      </c>
      <c r="C807" t="s">
        <v>1521</v>
      </c>
      <c r="D807" t="s">
        <v>1926</v>
      </c>
      <c r="E807" s="22">
        <v>2.2999999999999998</v>
      </c>
      <c r="F807" s="24">
        <v>0</v>
      </c>
      <c r="G807" s="30">
        <f t="shared" si="30"/>
        <v>0</v>
      </c>
    </row>
    <row r="808" spans="1:7" x14ac:dyDescent="0.35">
      <c r="A808" s="3">
        <f t="shared" si="29"/>
        <v>801</v>
      </c>
      <c r="B808" t="s">
        <v>904</v>
      </c>
      <c r="C808" t="s">
        <v>1769</v>
      </c>
      <c r="D808" t="s">
        <v>1926</v>
      </c>
      <c r="E808" s="22">
        <v>2.2999999999999998</v>
      </c>
      <c r="F808" s="24">
        <v>204795.66</v>
      </c>
      <c r="G808" s="30">
        <f t="shared" si="30"/>
        <v>8904159</v>
      </c>
    </row>
    <row r="809" spans="1:7" s="29" customFormat="1" x14ac:dyDescent="0.35">
      <c r="A809" s="3">
        <f t="shared" si="29"/>
        <v>802</v>
      </c>
      <c r="B809" s="29" t="s">
        <v>905</v>
      </c>
      <c r="C809" s="29" t="s">
        <v>1278</v>
      </c>
      <c r="D809" t="s">
        <v>1926</v>
      </c>
      <c r="E809" s="35">
        <v>2.2999999999999998</v>
      </c>
      <c r="F809" s="24">
        <v>0</v>
      </c>
      <c r="G809" s="30">
        <f t="shared" si="30"/>
        <v>0</v>
      </c>
    </row>
    <row r="810" spans="1:7" x14ac:dyDescent="0.35">
      <c r="A810" s="3">
        <f t="shared" si="29"/>
        <v>803</v>
      </c>
      <c r="B810" t="s">
        <v>906</v>
      </c>
      <c r="C810" t="s">
        <v>1338</v>
      </c>
      <c r="D810" t="s">
        <v>1926</v>
      </c>
      <c r="E810" s="22">
        <v>2.2999999999999998</v>
      </c>
      <c r="F810" s="24">
        <v>0</v>
      </c>
      <c r="G810" s="30">
        <f t="shared" si="30"/>
        <v>0</v>
      </c>
    </row>
    <row r="811" spans="1:7" x14ac:dyDescent="0.35">
      <c r="A811" s="3">
        <f t="shared" si="29"/>
        <v>804</v>
      </c>
      <c r="B811" t="s">
        <v>907</v>
      </c>
      <c r="C811" t="s">
        <v>1750</v>
      </c>
      <c r="D811" t="s">
        <v>1926</v>
      </c>
      <c r="E811" s="22">
        <v>2.2999999999999998</v>
      </c>
      <c r="F811" s="24">
        <v>0</v>
      </c>
      <c r="G811" s="30">
        <f t="shared" si="30"/>
        <v>0</v>
      </c>
    </row>
    <row r="812" spans="1:7" x14ac:dyDescent="0.35">
      <c r="A812" s="3">
        <f t="shared" si="29"/>
        <v>805</v>
      </c>
      <c r="B812" t="s">
        <v>908</v>
      </c>
      <c r="C812" t="s">
        <v>1736</v>
      </c>
      <c r="D812" t="s">
        <v>1926</v>
      </c>
      <c r="E812" s="22">
        <v>2.2999999999999998</v>
      </c>
      <c r="F812" s="24">
        <v>0</v>
      </c>
      <c r="G812" s="30">
        <f t="shared" si="30"/>
        <v>0</v>
      </c>
    </row>
    <row r="813" spans="1:7" x14ac:dyDescent="0.35">
      <c r="A813" s="3">
        <f t="shared" si="29"/>
        <v>806</v>
      </c>
      <c r="B813" t="s">
        <v>909</v>
      </c>
      <c r="C813" t="s">
        <v>1620</v>
      </c>
      <c r="D813" t="s">
        <v>1926</v>
      </c>
      <c r="E813" s="22">
        <v>2.2999999999999998</v>
      </c>
      <c r="F813" s="24">
        <v>0</v>
      </c>
      <c r="G813" s="30">
        <f t="shared" si="30"/>
        <v>0</v>
      </c>
    </row>
    <row r="814" spans="1:7" x14ac:dyDescent="0.35">
      <c r="A814" s="3">
        <f t="shared" si="29"/>
        <v>807</v>
      </c>
      <c r="B814" t="s">
        <v>910</v>
      </c>
      <c r="C814" t="s">
        <v>1781</v>
      </c>
      <c r="D814" t="s">
        <v>1926</v>
      </c>
      <c r="E814" s="22">
        <v>2.2999999999999998</v>
      </c>
      <c r="F814" s="24">
        <v>0</v>
      </c>
      <c r="G814" s="30">
        <f t="shared" si="30"/>
        <v>0</v>
      </c>
    </row>
    <row r="815" spans="1:7" x14ac:dyDescent="0.35">
      <c r="A815" s="3">
        <f t="shared" si="29"/>
        <v>808</v>
      </c>
      <c r="B815" t="s">
        <v>911</v>
      </c>
      <c r="C815" t="s">
        <v>1731</v>
      </c>
      <c r="D815" t="s">
        <v>1926</v>
      </c>
      <c r="E815" s="22">
        <v>2.2999999999999998</v>
      </c>
      <c r="F815" s="24">
        <v>0</v>
      </c>
      <c r="G815" s="30">
        <f t="shared" si="30"/>
        <v>0</v>
      </c>
    </row>
    <row r="816" spans="1:7" x14ac:dyDescent="0.35">
      <c r="A816" s="3">
        <f t="shared" si="29"/>
        <v>809</v>
      </c>
      <c r="B816" t="s">
        <v>912</v>
      </c>
      <c r="C816" t="s">
        <v>1666</v>
      </c>
      <c r="D816" t="s">
        <v>1926</v>
      </c>
      <c r="E816" s="22">
        <v>2.2999999999999998</v>
      </c>
      <c r="F816" s="24">
        <v>0</v>
      </c>
      <c r="G816" s="30">
        <f t="shared" si="30"/>
        <v>0</v>
      </c>
    </row>
    <row r="817" spans="1:7" x14ac:dyDescent="0.35">
      <c r="A817" s="3">
        <f t="shared" si="29"/>
        <v>810</v>
      </c>
      <c r="B817" t="s">
        <v>913</v>
      </c>
      <c r="C817" t="s">
        <v>1248</v>
      </c>
      <c r="D817" t="s">
        <v>1926</v>
      </c>
      <c r="E817" s="22">
        <v>2.2999999999999998</v>
      </c>
      <c r="F817" s="24">
        <v>0</v>
      </c>
      <c r="G817" s="30">
        <f t="shared" si="30"/>
        <v>0</v>
      </c>
    </row>
    <row r="818" spans="1:7" x14ac:dyDescent="0.35">
      <c r="A818" s="3">
        <f t="shared" si="29"/>
        <v>811</v>
      </c>
      <c r="B818" t="s">
        <v>914</v>
      </c>
      <c r="C818" t="s">
        <v>1698</v>
      </c>
      <c r="D818" t="s">
        <v>1926</v>
      </c>
      <c r="E818" s="22">
        <v>2.2999999999999998</v>
      </c>
      <c r="F818" s="24">
        <v>0</v>
      </c>
      <c r="G818" s="30">
        <f t="shared" si="30"/>
        <v>0</v>
      </c>
    </row>
    <row r="819" spans="1:7" x14ac:dyDescent="0.35">
      <c r="A819" s="3">
        <f t="shared" si="29"/>
        <v>812</v>
      </c>
      <c r="B819" t="s">
        <v>915</v>
      </c>
      <c r="C819" t="s">
        <v>1514</v>
      </c>
      <c r="D819" t="s">
        <v>1926</v>
      </c>
      <c r="E819" s="22">
        <v>2.2999999999999998</v>
      </c>
      <c r="F819" s="24">
        <v>0</v>
      </c>
      <c r="G819" s="30">
        <f t="shared" si="30"/>
        <v>0</v>
      </c>
    </row>
    <row r="820" spans="1:7" x14ac:dyDescent="0.35">
      <c r="A820" s="3">
        <f t="shared" si="29"/>
        <v>813</v>
      </c>
      <c r="B820" t="s">
        <v>916</v>
      </c>
      <c r="C820" t="s">
        <v>1374</v>
      </c>
      <c r="D820" t="s">
        <v>1926</v>
      </c>
      <c r="E820" s="22">
        <v>2.2999999999999998</v>
      </c>
      <c r="F820" s="24">
        <v>0</v>
      </c>
      <c r="G820" s="30">
        <f t="shared" si="30"/>
        <v>0</v>
      </c>
    </row>
    <row r="821" spans="1:7" x14ac:dyDescent="0.35">
      <c r="A821" s="3">
        <f t="shared" si="29"/>
        <v>814</v>
      </c>
      <c r="B821" t="s">
        <v>917</v>
      </c>
      <c r="C821" t="s">
        <v>1380</v>
      </c>
      <c r="D821" t="s">
        <v>1926</v>
      </c>
      <c r="E821" s="22">
        <v>2.2999999999999998</v>
      </c>
      <c r="F821" s="24">
        <v>0</v>
      </c>
      <c r="G821" s="30">
        <f t="shared" si="30"/>
        <v>0</v>
      </c>
    </row>
    <row r="822" spans="1:7" s="29" customFormat="1" x14ac:dyDescent="0.35">
      <c r="A822" s="3">
        <f t="shared" si="29"/>
        <v>815</v>
      </c>
      <c r="B822" s="29" t="s">
        <v>918</v>
      </c>
      <c r="C822" s="29" t="s">
        <v>1293</v>
      </c>
      <c r="D822" t="s">
        <v>1926</v>
      </c>
      <c r="E822" s="35">
        <v>2.2999999999999998</v>
      </c>
      <c r="F822" s="24">
        <v>0</v>
      </c>
      <c r="G822" s="30">
        <f t="shared" si="30"/>
        <v>0</v>
      </c>
    </row>
    <row r="823" spans="1:7" s="29" customFormat="1" x14ac:dyDescent="0.35">
      <c r="A823" s="3">
        <f t="shared" si="29"/>
        <v>816</v>
      </c>
      <c r="B823" s="29" t="s">
        <v>919</v>
      </c>
      <c r="C823" s="29" t="s">
        <v>1512</v>
      </c>
      <c r="D823" t="s">
        <v>1925</v>
      </c>
      <c r="E823" s="35">
        <v>3</v>
      </c>
      <c r="F823" s="24">
        <v>18127.72</v>
      </c>
      <c r="G823" s="30">
        <f t="shared" si="30"/>
        <v>604257</v>
      </c>
    </row>
    <row r="824" spans="1:7" s="29" customFormat="1" x14ac:dyDescent="0.35">
      <c r="A824" s="3">
        <f t="shared" si="29"/>
        <v>817</v>
      </c>
      <c r="B824" s="29" t="s">
        <v>920</v>
      </c>
      <c r="C824" s="29" t="s">
        <v>1652</v>
      </c>
      <c r="D824" t="s">
        <v>1925</v>
      </c>
      <c r="E824" s="35">
        <v>3</v>
      </c>
      <c r="F824" s="24">
        <v>0</v>
      </c>
      <c r="G824" s="30">
        <f t="shared" si="30"/>
        <v>0</v>
      </c>
    </row>
    <row r="825" spans="1:7" s="29" customFormat="1" x14ac:dyDescent="0.35">
      <c r="A825" s="3">
        <f t="shared" si="29"/>
        <v>818</v>
      </c>
      <c r="B825" s="29" t="s">
        <v>921</v>
      </c>
      <c r="C825" s="29" t="s">
        <v>1646</v>
      </c>
      <c r="D825" t="s">
        <v>1925</v>
      </c>
      <c r="E825" s="35">
        <v>3</v>
      </c>
      <c r="F825" s="24">
        <v>0</v>
      </c>
      <c r="G825" s="30">
        <f t="shared" si="30"/>
        <v>0</v>
      </c>
    </row>
    <row r="826" spans="1:7" s="29" customFormat="1" x14ac:dyDescent="0.35">
      <c r="A826" s="3">
        <f t="shared" si="29"/>
        <v>819</v>
      </c>
      <c r="B826" s="29" t="s">
        <v>922</v>
      </c>
      <c r="C826" s="29" t="s">
        <v>1727</v>
      </c>
      <c r="D826" t="s">
        <v>1926</v>
      </c>
      <c r="E826" s="35">
        <v>2.2999999999999998</v>
      </c>
      <c r="F826" s="24">
        <v>0</v>
      </c>
      <c r="G826" s="30">
        <f t="shared" si="30"/>
        <v>0</v>
      </c>
    </row>
    <row r="827" spans="1:7" s="29" customFormat="1" x14ac:dyDescent="0.35">
      <c r="A827" s="3">
        <f t="shared" si="29"/>
        <v>820</v>
      </c>
      <c r="B827" s="29" t="s">
        <v>923</v>
      </c>
      <c r="C827" s="29" t="s">
        <v>1641</v>
      </c>
      <c r="D827" t="s">
        <v>1927</v>
      </c>
      <c r="E827" s="35">
        <v>1.05</v>
      </c>
      <c r="F827" s="24">
        <v>325296.40999999997</v>
      </c>
      <c r="G827" s="30">
        <f t="shared" si="30"/>
        <v>30980610</v>
      </c>
    </row>
    <row r="828" spans="1:7" s="29" customFormat="1" x14ac:dyDescent="0.35">
      <c r="A828" s="3">
        <f t="shared" si="29"/>
        <v>821</v>
      </c>
      <c r="B828" s="29" t="s">
        <v>924</v>
      </c>
      <c r="C828" s="29" t="s">
        <v>1486</v>
      </c>
      <c r="D828" t="s">
        <v>1927</v>
      </c>
      <c r="E828" s="35">
        <v>1.05</v>
      </c>
      <c r="F828" s="24">
        <v>0</v>
      </c>
      <c r="G828" s="30">
        <f t="shared" si="30"/>
        <v>0</v>
      </c>
    </row>
    <row r="829" spans="1:7" s="29" customFormat="1" x14ac:dyDescent="0.35">
      <c r="A829" s="3">
        <f t="shared" si="29"/>
        <v>822</v>
      </c>
      <c r="B829" s="29" t="s">
        <v>925</v>
      </c>
      <c r="C829" s="29" t="s">
        <v>1369</v>
      </c>
      <c r="D829" t="s">
        <v>1925</v>
      </c>
      <c r="E829" s="35">
        <v>3</v>
      </c>
      <c r="F829" s="24">
        <v>0</v>
      </c>
      <c r="G829" s="30">
        <f t="shared" si="30"/>
        <v>0</v>
      </c>
    </row>
    <row r="830" spans="1:7" s="29" customFormat="1" x14ac:dyDescent="0.35">
      <c r="A830" s="3">
        <f t="shared" si="29"/>
        <v>823</v>
      </c>
      <c r="B830" s="29" t="s">
        <v>926</v>
      </c>
      <c r="C830" s="29" t="s">
        <v>1520</v>
      </c>
      <c r="D830" t="s">
        <v>1925</v>
      </c>
      <c r="E830" s="35">
        <v>3</v>
      </c>
      <c r="F830" s="24">
        <v>114009.04</v>
      </c>
      <c r="G830" s="30">
        <f t="shared" si="30"/>
        <v>3800301</v>
      </c>
    </row>
    <row r="831" spans="1:7" s="29" customFormat="1" x14ac:dyDescent="0.35">
      <c r="A831" s="3">
        <f t="shared" si="29"/>
        <v>824</v>
      </c>
      <c r="B831" s="29" t="s">
        <v>927</v>
      </c>
      <c r="C831" s="29" t="s">
        <v>1425</v>
      </c>
      <c r="D831" t="s">
        <v>1927</v>
      </c>
      <c r="E831" s="35">
        <v>1.05</v>
      </c>
      <c r="F831" s="24">
        <v>0</v>
      </c>
      <c r="G831" s="30">
        <f t="shared" si="30"/>
        <v>0</v>
      </c>
    </row>
    <row r="832" spans="1:7" s="29" customFormat="1" x14ac:dyDescent="0.35">
      <c r="A832" s="3">
        <f t="shared" si="29"/>
        <v>825</v>
      </c>
      <c r="B832" s="29" t="s">
        <v>928</v>
      </c>
      <c r="C832" s="29" t="s">
        <v>1242</v>
      </c>
      <c r="D832" t="s">
        <v>1925</v>
      </c>
      <c r="E832" s="35">
        <v>3</v>
      </c>
      <c r="F832" s="24">
        <v>0</v>
      </c>
      <c r="G832" s="30">
        <f t="shared" si="30"/>
        <v>0</v>
      </c>
    </row>
    <row r="833" spans="1:7" s="29" customFormat="1" x14ac:dyDescent="0.35">
      <c r="A833" s="3">
        <f t="shared" si="29"/>
        <v>826</v>
      </c>
      <c r="B833" s="29" t="s">
        <v>929</v>
      </c>
      <c r="C833" s="29" t="s">
        <v>1624</v>
      </c>
      <c r="D833" t="s">
        <v>1925</v>
      </c>
      <c r="E833" s="35">
        <v>3</v>
      </c>
      <c r="F833" s="24">
        <v>0</v>
      </c>
      <c r="G833" s="30">
        <f t="shared" si="30"/>
        <v>0</v>
      </c>
    </row>
    <row r="834" spans="1:7" s="29" customFormat="1" x14ac:dyDescent="0.35">
      <c r="A834" s="3">
        <f>A833+1</f>
        <v>827</v>
      </c>
      <c r="B834" s="29" t="s">
        <v>930</v>
      </c>
      <c r="C834" s="29" t="s">
        <v>1350</v>
      </c>
      <c r="D834" t="s">
        <v>1925</v>
      </c>
      <c r="E834" s="35">
        <v>3</v>
      </c>
      <c r="F834" s="24">
        <v>0</v>
      </c>
      <c r="G834" s="30">
        <f t="shared" si="30"/>
        <v>0</v>
      </c>
    </row>
    <row r="835" spans="1:7" s="29" customFormat="1" x14ac:dyDescent="0.35">
      <c r="A835" s="3">
        <f t="shared" si="29"/>
        <v>828</v>
      </c>
      <c r="B835" s="29" t="s">
        <v>931</v>
      </c>
      <c r="C835" s="29" t="s">
        <v>1222</v>
      </c>
      <c r="D835" t="s">
        <v>1925</v>
      </c>
      <c r="E835" s="35">
        <v>3</v>
      </c>
      <c r="F835" s="24">
        <v>0</v>
      </c>
      <c r="G835" s="30">
        <f t="shared" si="30"/>
        <v>0</v>
      </c>
    </row>
    <row r="836" spans="1:7" s="29" customFormat="1" x14ac:dyDescent="0.35">
      <c r="A836" s="3">
        <f t="shared" si="29"/>
        <v>829</v>
      </c>
      <c r="B836" s="29" t="s">
        <v>932</v>
      </c>
      <c r="C836" s="29" t="s">
        <v>1315</v>
      </c>
      <c r="D836" t="s">
        <v>1925</v>
      </c>
      <c r="E836" s="35">
        <v>3</v>
      </c>
      <c r="F836" s="24">
        <v>0</v>
      </c>
      <c r="G836" s="30">
        <f t="shared" si="30"/>
        <v>0</v>
      </c>
    </row>
    <row r="837" spans="1:7" s="29" customFormat="1" x14ac:dyDescent="0.35">
      <c r="A837" s="3">
        <f t="shared" ref="A837:A841" si="31">A836+1</f>
        <v>830</v>
      </c>
      <c r="B837" s="29" t="s">
        <v>933</v>
      </c>
      <c r="C837" s="29" t="s">
        <v>1197</v>
      </c>
      <c r="D837" t="s">
        <v>1925</v>
      </c>
      <c r="E837" s="35">
        <v>3</v>
      </c>
      <c r="F837" s="24">
        <v>0</v>
      </c>
      <c r="G837" s="30">
        <f t="shared" si="30"/>
        <v>0</v>
      </c>
    </row>
    <row r="838" spans="1:7" s="29" customFormat="1" x14ac:dyDescent="0.35">
      <c r="A838" s="3">
        <f t="shared" si="31"/>
        <v>831</v>
      </c>
      <c r="B838" s="29" t="s">
        <v>934</v>
      </c>
      <c r="C838" s="29" t="s">
        <v>1284</v>
      </c>
      <c r="D838" t="s">
        <v>1925</v>
      </c>
      <c r="E838" s="35">
        <v>3</v>
      </c>
      <c r="F838" s="24">
        <v>0</v>
      </c>
      <c r="G838" s="30">
        <f t="shared" si="30"/>
        <v>0</v>
      </c>
    </row>
    <row r="839" spans="1:7" s="29" customFormat="1" x14ac:dyDescent="0.35">
      <c r="A839" s="3">
        <f>A838+1</f>
        <v>832</v>
      </c>
      <c r="B839" s="29" t="s">
        <v>935</v>
      </c>
      <c r="C839" s="29" t="s">
        <v>1420</v>
      </c>
      <c r="D839" t="s">
        <v>1925</v>
      </c>
      <c r="E839" s="35">
        <v>3</v>
      </c>
      <c r="F839" s="24">
        <v>291.89</v>
      </c>
      <c r="G839" s="30">
        <f t="shared" si="30"/>
        <v>9729</v>
      </c>
    </row>
    <row r="840" spans="1:7" s="29" customFormat="1" x14ac:dyDescent="0.35">
      <c r="A840" s="3">
        <f t="shared" si="31"/>
        <v>833</v>
      </c>
      <c r="B840" s="29" t="s">
        <v>936</v>
      </c>
      <c r="C840" s="29" t="s">
        <v>1396</v>
      </c>
      <c r="D840" t="s">
        <v>1926</v>
      </c>
      <c r="E840" s="35">
        <v>2.2999999999999998</v>
      </c>
      <c r="F840" s="24">
        <v>0</v>
      </c>
      <c r="G840" s="30">
        <f t="shared" si="30"/>
        <v>0</v>
      </c>
    </row>
    <row r="841" spans="1:7" s="29" customFormat="1" x14ac:dyDescent="0.35">
      <c r="A841" s="3">
        <f t="shared" si="31"/>
        <v>834</v>
      </c>
      <c r="B841" s="29" t="s">
        <v>937</v>
      </c>
      <c r="C841" s="29" t="s">
        <v>1564</v>
      </c>
      <c r="D841" t="s">
        <v>1926</v>
      </c>
      <c r="E841" s="35">
        <v>2.2999999999999998</v>
      </c>
      <c r="F841" s="24">
        <v>0</v>
      </c>
      <c r="G841" s="30">
        <f t="shared" si="30"/>
        <v>0</v>
      </c>
    </row>
    <row r="842" spans="1:7" s="29" customFormat="1" x14ac:dyDescent="0.35">
      <c r="A842" s="3">
        <v>835</v>
      </c>
      <c r="B842" s="29" t="s">
        <v>938</v>
      </c>
      <c r="C842" s="29" t="s">
        <v>1365</v>
      </c>
      <c r="D842" t="s">
        <v>1926</v>
      </c>
      <c r="E842" s="35">
        <v>2.2999999999999998</v>
      </c>
      <c r="F842" s="24">
        <v>0</v>
      </c>
      <c r="G842" s="30">
        <f t="shared" si="30"/>
        <v>0</v>
      </c>
    </row>
    <row r="843" spans="1:7" s="29" customFormat="1" x14ac:dyDescent="0.35">
      <c r="A843" s="3">
        <v>836</v>
      </c>
      <c r="B843" s="29" t="s">
        <v>939</v>
      </c>
      <c r="C843" s="29" t="s">
        <v>1593</v>
      </c>
      <c r="D843" t="s">
        <v>1926</v>
      </c>
      <c r="E843" s="35">
        <v>2.2999999999999998</v>
      </c>
      <c r="F843" s="24">
        <v>348.76</v>
      </c>
      <c r="G843" s="30">
        <f t="shared" si="30"/>
        <v>15163</v>
      </c>
    </row>
    <row r="844" spans="1:7" s="29" customFormat="1" x14ac:dyDescent="0.35">
      <c r="A844" s="3">
        <v>837</v>
      </c>
      <c r="B844" s="29" t="s">
        <v>940</v>
      </c>
      <c r="C844" s="29" t="s">
        <v>1505</v>
      </c>
      <c r="D844" t="s">
        <v>1925</v>
      </c>
      <c r="E844" s="35">
        <v>3</v>
      </c>
      <c r="F844" s="24">
        <v>45234.74</v>
      </c>
      <c r="G844" s="30">
        <f t="shared" si="30"/>
        <v>1507824</v>
      </c>
    </row>
    <row r="845" spans="1:7" s="29" customFormat="1" x14ac:dyDescent="0.35">
      <c r="A845" s="3">
        <v>838</v>
      </c>
      <c r="B845" s="29" t="s">
        <v>941</v>
      </c>
      <c r="C845" s="29" t="s">
        <v>1488</v>
      </c>
      <c r="D845" t="s">
        <v>1927</v>
      </c>
      <c r="E845" s="35">
        <v>1.05</v>
      </c>
      <c r="F845" s="24">
        <v>4627.7299999999996</v>
      </c>
      <c r="G845" s="30">
        <f t="shared" si="30"/>
        <v>440736</v>
      </c>
    </row>
    <row r="846" spans="1:7" s="29" customFormat="1" x14ac:dyDescent="0.35">
      <c r="A846" s="3">
        <f t="shared" ref="A846:A858" si="32">A845+1</f>
        <v>839</v>
      </c>
      <c r="B846" s="29" t="s">
        <v>942</v>
      </c>
      <c r="C846" s="29" t="s">
        <v>1463</v>
      </c>
      <c r="D846" t="s">
        <v>1925</v>
      </c>
      <c r="E846" s="35">
        <v>3</v>
      </c>
      <c r="F846" s="24">
        <v>99914.73</v>
      </c>
      <c r="G846" s="30">
        <f t="shared" si="30"/>
        <v>3330491</v>
      </c>
    </row>
    <row r="847" spans="1:7" x14ac:dyDescent="0.35">
      <c r="A847" s="3">
        <f t="shared" si="32"/>
        <v>840</v>
      </c>
      <c r="B847" t="s">
        <v>943</v>
      </c>
      <c r="C847" t="s">
        <v>1446</v>
      </c>
      <c r="D847" t="s">
        <v>1925</v>
      </c>
      <c r="E847" s="22">
        <v>3</v>
      </c>
      <c r="F847" s="24">
        <v>0</v>
      </c>
      <c r="G847" s="5">
        <f t="shared" ref="G847:G858" si="33">INT(F847/(E847/100))</f>
        <v>0</v>
      </c>
    </row>
    <row r="848" spans="1:7" x14ac:dyDescent="0.35">
      <c r="A848" s="3">
        <f t="shared" si="32"/>
        <v>841</v>
      </c>
      <c r="B848" t="s">
        <v>944</v>
      </c>
      <c r="C848" t="s">
        <v>1360</v>
      </c>
      <c r="D848" t="s">
        <v>1925</v>
      </c>
      <c r="E848" s="22">
        <v>3</v>
      </c>
      <c r="F848" s="24">
        <v>0</v>
      </c>
      <c r="G848" s="5">
        <f t="shared" si="33"/>
        <v>0</v>
      </c>
    </row>
    <row r="849" spans="1:7" x14ac:dyDescent="0.35">
      <c r="A849" s="3">
        <f t="shared" si="32"/>
        <v>842</v>
      </c>
      <c r="B849" t="s">
        <v>945</v>
      </c>
      <c r="C849" t="s">
        <v>1545</v>
      </c>
      <c r="D849" t="s">
        <v>1925</v>
      </c>
      <c r="E849" s="22">
        <v>3</v>
      </c>
      <c r="F849" s="24">
        <v>0</v>
      </c>
      <c r="G849" s="5">
        <f t="shared" si="33"/>
        <v>0</v>
      </c>
    </row>
    <row r="850" spans="1:7" x14ac:dyDescent="0.35">
      <c r="A850" s="3">
        <f>A849+1</f>
        <v>843</v>
      </c>
      <c r="B850" t="s">
        <v>946</v>
      </c>
      <c r="C850" t="s">
        <v>1210</v>
      </c>
      <c r="D850" t="s">
        <v>1926</v>
      </c>
      <c r="E850" s="22">
        <v>2.2999999999999998</v>
      </c>
      <c r="F850" s="24">
        <v>0</v>
      </c>
      <c r="G850" s="5">
        <f t="shared" si="33"/>
        <v>0</v>
      </c>
    </row>
    <row r="851" spans="1:7" x14ac:dyDescent="0.35">
      <c r="A851" s="3">
        <f t="shared" si="32"/>
        <v>844</v>
      </c>
      <c r="B851" t="s">
        <v>947</v>
      </c>
      <c r="C851" t="s">
        <v>1299</v>
      </c>
      <c r="D851" t="s">
        <v>1926</v>
      </c>
      <c r="E851" s="22">
        <v>2.2999999999999998</v>
      </c>
      <c r="F851" s="24">
        <v>0</v>
      </c>
      <c r="G851" s="5">
        <f t="shared" si="33"/>
        <v>0</v>
      </c>
    </row>
    <row r="852" spans="1:7" x14ac:dyDescent="0.35">
      <c r="A852" s="3">
        <f t="shared" si="32"/>
        <v>845</v>
      </c>
      <c r="B852" t="s">
        <v>948</v>
      </c>
      <c r="C852" t="s">
        <v>1582</v>
      </c>
      <c r="D852" t="s">
        <v>1925</v>
      </c>
      <c r="E852" s="22">
        <v>3</v>
      </c>
      <c r="F852" s="24">
        <v>0</v>
      </c>
      <c r="G852" s="5">
        <f t="shared" si="33"/>
        <v>0</v>
      </c>
    </row>
    <row r="853" spans="1:7" x14ac:dyDescent="0.35">
      <c r="A853" s="3">
        <f t="shared" si="32"/>
        <v>846</v>
      </c>
      <c r="B853" t="s">
        <v>949</v>
      </c>
      <c r="C853" t="s">
        <v>1405</v>
      </c>
      <c r="D853" t="s">
        <v>1925</v>
      </c>
      <c r="E853" s="22">
        <v>3</v>
      </c>
      <c r="F853" s="24">
        <v>0</v>
      </c>
      <c r="G853" s="5">
        <f t="shared" si="33"/>
        <v>0</v>
      </c>
    </row>
    <row r="854" spans="1:7" x14ac:dyDescent="0.35">
      <c r="A854" s="3">
        <f t="shared" si="32"/>
        <v>847</v>
      </c>
      <c r="B854" t="s">
        <v>950</v>
      </c>
      <c r="C854" t="s">
        <v>1472</v>
      </c>
      <c r="D854" t="s">
        <v>1925</v>
      </c>
      <c r="E854" s="22">
        <v>3</v>
      </c>
      <c r="F854" s="24">
        <v>0</v>
      </c>
      <c r="G854" s="5">
        <f t="shared" si="33"/>
        <v>0</v>
      </c>
    </row>
    <row r="855" spans="1:7" x14ac:dyDescent="0.35">
      <c r="A855" s="3">
        <f t="shared" si="32"/>
        <v>848</v>
      </c>
      <c r="B855" t="s">
        <v>951</v>
      </c>
      <c r="C855" t="s">
        <v>1411</v>
      </c>
      <c r="D855" t="s">
        <v>1925</v>
      </c>
      <c r="E855" s="22">
        <v>3</v>
      </c>
      <c r="F855" s="24">
        <v>0</v>
      </c>
      <c r="G855" s="5">
        <f t="shared" si="33"/>
        <v>0</v>
      </c>
    </row>
    <row r="856" spans="1:7" x14ac:dyDescent="0.35">
      <c r="A856" s="3">
        <f t="shared" si="32"/>
        <v>849</v>
      </c>
      <c r="B856" t="s">
        <v>952</v>
      </c>
      <c r="C856" t="s">
        <v>1133</v>
      </c>
      <c r="D856" t="s">
        <v>1926</v>
      </c>
      <c r="E856" s="22">
        <v>2.2999999999999998</v>
      </c>
      <c r="F856" s="24">
        <v>0</v>
      </c>
      <c r="G856" s="5">
        <f t="shared" si="33"/>
        <v>0</v>
      </c>
    </row>
    <row r="857" spans="1:7" x14ac:dyDescent="0.35">
      <c r="A857" s="3">
        <f t="shared" si="32"/>
        <v>850</v>
      </c>
      <c r="B857" t="s">
        <v>953</v>
      </c>
      <c r="C857" t="s">
        <v>1172</v>
      </c>
      <c r="D857" t="s">
        <v>1927</v>
      </c>
      <c r="E857" s="22">
        <v>1.05</v>
      </c>
      <c r="F857" s="24">
        <v>0</v>
      </c>
      <c r="G857" s="5">
        <f t="shared" si="33"/>
        <v>0</v>
      </c>
    </row>
    <row r="858" spans="1:7" x14ac:dyDescent="0.35">
      <c r="A858" s="3">
        <f t="shared" si="32"/>
        <v>851</v>
      </c>
      <c r="B858" t="s">
        <v>954</v>
      </c>
      <c r="C858" t="s">
        <v>1340</v>
      </c>
      <c r="D858" t="s">
        <v>1925</v>
      </c>
      <c r="E858" s="22">
        <v>3</v>
      </c>
      <c r="F858" s="24">
        <v>0</v>
      </c>
      <c r="G858" s="5">
        <f t="shared" si="33"/>
        <v>0</v>
      </c>
    </row>
    <row r="859" spans="1:7" ht="15" thickBot="1" x14ac:dyDescent="0.4">
      <c r="F859" s="37">
        <f>SUM(F8:F858)</f>
        <v>3510013.8300000005</v>
      </c>
      <c r="G859" s="38">
        <f>SUM(G8:G858)</f>
        <v>193442228</v>
      </c>
    </row>
    <row r="860" spans="1:7" ht="15" thickTop="1" x14ac:dyDescent="0.35"/>
  </sheetData>
  <sheetProtection algorithmName="SHA-512" hashValue="TXIWgYP92YOsu33Iu1awOf1GLF1veSjcan9YT6kcz38OjeOPcPFaDXX6qpZb3PEG3hnKBcwgKDBysfvgfk6zIw==" saltValue="IZx8rwJMfo4SUw05JSNVqQ==" spinCount="100000" sheet="1" objects="1" scenarios="1"/>
  <autoFilter ref="A7:I859" xr:uid="{5EF144A5-27C8-4C62-AA69-BF3CB4347F9F}"/>
  <mergeCells count="1">
    <mergeCell ref="D5:G5"/>
  </mergeCells>
  <pageMargins left="0.7" right="0.7" top="0.75" bottom="0.75" header="0.3" footer="0.3"/>
  <pageSetup scale="75" orientation="landscape" r:id="rId1"/>
  <headerFooter>
    <oddHeader>&amp;R&amp;D</oddHeader>
    <oddFooter>&amp;A&amp;RPage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W863"/>
  <sheetViews>
    <sheetView workbookViewId="0">
      <pane xSplit="5" ySplit="6" topLeftCell="I7" activePane="bottomRight" state="frozen"/>
      <selection sqref="A1:K1"/>
      <selection pane="topRight" sqref="A1:K1"/>
      <selection pane="bottomLeft" sqref="A1:K1"/>
      <selection pane="bottomRight" sqref="A1:K1"/>
    </sheetView>
  </sheetViews>
  <sheetFormatPr defaultRowHeight="14.5" x14ac:dyDescent="0.35"/>
  <cols>
    <col min="1" max="1" width="6.7265625" style="3" customWidth="1"/>
    <col min="2" max="3" width="14.7265625" style="3" hidden="1" customWidth="1"/>
    <col min="4" max="4" width="14.7265625" customWidth="1"/>
    <col min="5" max="5" width="38.453125" customWidth="1"/>
    <col min="6" max="6" width="13.7265625" customWidth="1"/>
    <col min="7" max="7" width="15" style="22" customWidth="1"/>
    <col min="8" max="8" width="18.1796875" style="23" customWidth="1"/>
    <col min="9" max="9" width="19.81640625" style="40" customWidth="1"/>
    <col min="10" max="10" width="21.26953125" customWidth="1"/>
    <col min="11" max="11" width="21.26953125" style="3" customWidth="1"/>
    <col min="12" max="12" width="18.7265625" style="5" customWidth="1"/>
  </cols>
  <sheetData>
    <row r="1" spans="1:12" x14ac:dyDescent="0.35">
      <c r="A1" s="7" t="s">
        <v>0</v>
      </c>
      <c r="B1" s="1"/>
      <c r="C1" s="1"/>
    </row>
    <row r="2" spans="1:12" x14ac:dyDescent="0.35">
      <c r="A2" s="7" t="s">
        <v>1936</v>
      </c>
      <c r="B2" s="1"/>
      <c r="C2" s="1"/>
    </row>
    <row r="3" spans="1:12" x14ac:dyDescent="0.35">
      <c r="A3" s="7"/>
      <c r="B3" s="1"/>
      <c r="C3" s="1"/>
      <c r="D3">
        <v>1</v>
      </c>
      <c r="E3">
        <f>D3+1</f>
        <v>2</v>
      </c>
      <c r="F3">
        <f t="shared" ref="F3:L3" si="0">E3+1</f>
        <v>3</v>
      </c>
      <c r="G3">
        <f t="shared" si="0"/>
        <v>4</v>
      </c>
      <c r="H3">
        <f t="shared" si="0"/>
        <v>5</v>
      </c>
      <c r="I3">
        <f t="shared" si="0"/>
        <v>6</v>
      </c>
      <c r="J3">
        <f t="shared" si="0"/>
        <v>7</v>
      </c>
      <c r="K3">
        <f t="shared" si="0"/>
        <v>8</v>
      </c>
      <c r="L3">
        <f t="shared" si="0"/>
        <v>9</v>
      </c>
    </row>
    <row r="4" spans="1:12" ht="21" customHeight="1" x14ac:dyDescent="0.35">
      <c r="B4" s="1"/>
      <c r="C4" s="1"/>
      <c r="F4" s="159" t="s">
        <v>1933</v>
      </c>
      <c r="G4" s="159"/>
      <c r="H4" s="159"/>
      <c r="I4" s="159"/>
      <c r="J4" s="159"/>
      <c r="K4" s="159"/>
      <c r="L4" s="159"/>
    </row>
    <row r="5" spans="1:12" s="29" customFormat="1" ht="21" customHeight="1" x14ac:dyDescent="0.35">
      <c r="A5" s="41"/>
      <c r="B5" s="42"/>
      <c r="C5" s="42"/>
      <c r="F5" s="72">
        <v>1</v>
      </c>
      <c r="G5" s="73">
        <v>2</v>
      </c>
      <c r="H5" s="73">
        <v>3</v>
      </c>
      <c r="I5" s="73">
        <v>4</v>
      </c>
      <c r="J5" s="73">
        <v>5</v>
      </c>
      <c r="K5" s="73">
        <v>6</v>
      </c>
      <c r="L5" s="73">
        <v>7</v>
      </c>
    </row>
    <row r="6" spans="1:12" s="44" customFormat="1" ht="58" x14ac:dyDescent="0.35">
      <c r="A6" s="44" t="s">
        <v>1</v>
      </c>
      <c r="B6" s="44" t="s">
        <v>1810</v>
      </c>
      <c r="D6" s="44" t="s">
        <v>1811</v>
      </c>
      <c r="E6" s="44" t="s">
        <v>957</v>
      </c>
      <c r="F6" s="44" t="s">
        <v>1928</v>
      </c>
      <c r="G6" s="45" t="s">
        <v>1812</v>
      </c>
      <c r="H6" s="27" t="s">
        <v>1930</v>
      </c>
      <c r="I6" s="46" t="s">
        <v>1937</v>
      </c>
      <c r="J6" s="44" t="s">
        <v>1931</v>
      </c>
      <c r="K6" s="44" t="s">
        <v>1929</v>
      </c>
      <c r="L6" s="47" t="s">
        <v>1932</v>
      </c>
    </row>
    <row r="7" spans="1:12" s="29" customFormat="1" x14ac:dyDescent="0.35">
      <c r="A7" s="34">
        <v>1</v>
      </c>
      <c r="B7" s="34" t="s">
        <v>104</v>
      </c>
      <c r="C7" s="34" t="str">
        <f t="shared" ref="C7:C70" si="1">MID(B7,3,7)</f>
        <v>0010010</v>
      </c>
      <c r="D7" s="1" t="s">
        <v>104</v>
      </c>
      <c r="E7" s="1" t="s">
        <v>1745</v>
      </c>
      <c r="F7" s="1" t="s">
        <v>1925</v>
      </c>
      <c r="G7" s="131">
        <v>0.03</v>
      </c>
      <c r="H7" s="24">
        <v>0</v>
      </c>
      <c r="I7" s="30">
        <v>0</v>
      </c>
      <c r="J7" s="48">
        <v>0</v>
      </c>
      <c r="K7" s="49">
        <v>0</v>
      </c>
      <c r="L7" s="30">
        <f xml:space="preserve"> IF(I7&gt;J7,INT(J7-I7),0)</f>
        <v>0</v>
      </c>
    </row>
    <row r="8" spans="1:12" s="29" customFormat="1" x14ac:dyDescent="0.35">
      <c r="A8" s="34">
        <v>2</v>
      </c>
      <c r="B8" s="34" t="s">
        <v>105</v>
      </c>
      <c r="C8" s="34" t="str">
        <f t="shared" si="1"/>
        <v>0010020</v>
      </c>
      <c r="D8" s="1" t="s">
        <v>105</v>
      </c>
      <c r="E8" s="1" t="s">
        <v>1689</v>
      </c>
      <c r="F8" s="1" t="s">
        <v>1925</v>
      </c>
      <c r="G8" s="131">
        <v>0.03</v>
      </c>
      <c r="H8" s="24">
        <v>0</v>
      </c>
      <c r="I8" s="30">
        <v>0</v>
      </c>
      <c r="J8" s="29">
        <v>0</v>
      </c>
      <c r="K8" s="49">
        <v>0</v>
      </c>
      <c r="L8" s="30">
        <f xml:space="preserve"> IF(I8&gt;J8,INT(J8-I8),0)</f>
        <v>0</v>
      </c>
    </row>
    <row r="9" spans="1:12" s="29" customFormat="1" x14ac:dyDescent="0.35">
      <c r="A9" s="34">
        <v>3</v>
      </c>
      <c r="B9" s="34" t="s">
        <v>106</v>
      </c>
      <c r="C9" s="34" t="str">
        <f t="shared" si="1"/>
        <v>0010030</v>
      </c>
      <c r="D9" s="1" t="s">
        <v>106</v>
      </c>
      <c r="E9" s="1" t="s">
        <v>1715</v>
      </c>
      <c r="F9" s="1" t="s">
        <v>1925</v>
      </c>
      <c r="G9" s="131">
        <v>0.03</v>
      </c>
      <c r="H9" s="24">
        <v>0</v>
      </c>
      <c r="I9" s="30">
        <v>0</v>
      </c>
      <c r="J9" s="29">
        <v>0</v>
      </c>
      <c r="K9" s="49">
        <v>0</v>
      </c>
      <c r="L9" s="30">
        <f xml:space="preserve"> IF(I9&gt;J9,INT(J9-I9),0)</f>
        <v>0</v>
      </c>
    </row>
    <row r="10" spans="1:12" s="29" customFormat="1" x14ac:dyDescent="0.35">
      <c r="A10" s="34">
        <v>4</v>
      </c>
      <c r="B10" s="34" t="s">
        <v>107</v>
      </c>
      <c r="C10" s="34" t="str">
        <f t="shared" si="1"/>
        <v>0010040</v>
      </c>
      <c r="D10" s="1" t="s">
        <v>107</v>
      </c>
      <c r="E10" s="1" t="s">
        <v>1762</v>
      </c>
      <c r="F10" s="1" t="s">
        <v>1925</v>
      </c>
      <c r="G10" s="131">
        <v>0.03</v>
      </c>
      <c r="H10" s="24">
        <v>0</v>
      </c>
      <c r="I10" s="30">
        <v>0</v>
      </c>
      <c r="J10" s="29">
        <v>0</v>
      </c>
      <c r="K10" s="49">
        <v>0</v>
      </c>
      <c r="L10" s="30">
        <f xml:space="preserve"> IF(I10&gt;J10,INT(J10-I10),0)</f>
        <v>0</v>
      </c>
    </row>
    <row r="11" spans="1:12" s="29" customFormat="1" x14ac:dyDescent="0.35">
      <c r="A11" s="34">
        <v>5</v>
      </c>
      <c r="B11" s="34" t="s">
        <v>108</v>
      </c>
      <c r="C11" s="34" t="str">
        <f t="shared" si="1"/>
        <v>0011720</v>
      </c>
      <c r="D11" s="1" t="s">
        <v>108</v>
      </c>
      <c r="E11" s="1" t="s">
        <v>1295</v>
      </c>
      <c r="F11" s="1" t="s">
        <v>1925</v>
      </c>
      <c r="G11" s="131">
        <v>0.03</v>
      </c>
      <c r="H11" s="24">
        <v>1442929.69</v>
      </c>
      <c r="I11" s="30">
        <v>48097657</v>
      </c>
      <c r="J11" s="30">
        <v>37078630</v>
      </c>
      <c r="K11" s="49">
        <v>-11019027</v>
      </c>
      <c r="L11" s="30">
        <f xml:space="preserve"> IF(I11&gt;J11,J11-I11,0)</f>
        <v>-11019027</v>
      </c>
    </row>
    <row r="12" spans="1:12" s="29" customFormat="1" x14ac:dyDescent="0.35">
      <c r="A12" s="34">
        <v>6</v>
      </c>
      <c r="B12" s="34" t="s">
        <v>1814</v>
      </c>
      <c r="C12" s="34" t="str">
        <f t="shared" si="1"/>
        <v>0020010</v>
      </c>
      <c r="D12" s="1" t="s">
        <v>115</v>
      </c>
      <c r="E12" s="1" t="s">
        <v>1722</v>
      </c>
      <c r="F12" s="1" t="s">
        <v>1925</v>
      </c>
      <c r="G12" s="131">
        <v>0.03</v>
      </c>
      <c r="H12" s="24">
        <v>0</v>
      </c>
      <c r="I12" s="30">
        <v>0</v>
      </c>
      <c r="J12" s="29">
        <v>0</v>
      </c>
      <c r="K12" s="49">
        <v>0</v>
      </c>
      <c r="L12" s="30">
        <f t="shared" ref="L12:L75" si="2" xml:space="preserve"> IF(I12&gt;J12,INT(J12-I12),0)</f>
        <v>0</v>
      </c>
    </row>
    <row r="13" spans="1:12" s="29" customFormat="1" x14ac:dyDescent="0.35">
      <c r="A13" s="34">
        <v>7</v>
      </c>
      <c r="B13" s="34" t="s">
        <v>1815</v>
      </c>
      <c r="C13" s="34" t="str">
        <f t="shared" si="1"/>
        <v>0020050</v>
      </c>
      <c r="D13" s="1" t="s">
        <v>133</v>
      </c>
      <c r="E13" s="1" t="s">
        <v>1422</v>
      </c>
      <c r="F13" s="1" t="s">
        <v>1925</v>
      </c>
      <c r="G13" s="131">
        <v>0.03</v>
      </c>
      <c r="H13" s="24">
        <v>0</v>
      </c>
      <c r="I13" s="30">
        <v>0</v>
      </c>
      <c r="J13" s="29">
        <v>0</v>
      </c>
      <c r="K13" s="49">
        <v>0</v>
      </c>
      <c r="L13" s="30">
        <f t="shared" si="2"/>
        <v>0</v>
      </c>
    </row>
    <row r="14" spans="1:12" s="29" customFormat="1" x14ac:dyDescent="0.35">
      <c r="A14" s="34">
        <v>8</v>
      </c>
      <c r="B14" s="34" t="s">
        <v>111</v>
      </c>
      <c r="C14" s="34" t="str">
        <f t="shared" si="1"/>
        <v>0030010</v>
      </c>
      <c r="D14" s="1" t="s">
        <v>134</v>
      </c>
      <c r="E14" s="1" t="s">
        <v>1732</v>
      </c>
      <c r="F14" s="1" t="s">
        <v>1925</v>
      </c>
      <c r="G14" s="131">
        <v>0.03</v>
      </c>
      <c r="H14" s="24">
        <v>0</v>
      </c>
      <c r="I14" s="30">
        <v>0</v>
      </c>
      <c r="J14" s="29">
        <v>0</v>
      </c>
      <c r="K14" s="49">
        <v>0</v>
      </c>
      <c r="L14" s="30">
        <f t="shared" si="2"/>
        <v>0</v>
      </c>
    </row>
    <row r="15" spans="1:12" s="29" customFormat="1" x14ac:dyDescent="0.35">
      <c r="A15" s="34">
        <v>9</v>
      </c>
      <c r="B15" s="34" t="s">
        <v>112</v>
      </c>
      <c r="C15" s="34" t="str">
        <f t="shared" si="1"/>
        <v>0030020</v>
      </c>
      <c r="D15" s="1" t="s">
        <v>135</v>
      </c>
      <c r="E15" s="1" t="s">
        <v>1608</v>
      </c>
      <c r="F15" s="1" t="s">
        <v>1925</v>
      </c>
      <c r="G15" s="131">
        <v>0.03</v>
      </c>
      <c r="H15" s="24">
        <v>0</v>
      </c>
      <c r="I15" s="30">
        <v>0</v>
      </c>
      <c r="J15" s="30">
        <v>0</v>
      </c>
      <c r="K15" s="49">
        <v>0</v>
      </c>
      <c r="L15" s="30">
        <f t="shared" si="2"/>
        <v>0</v>
      </c>
    </row>
    <row r="16" spans="1:12" s="29" customFormat="1" x14ac:dyDescent="0.35">
      <c r="A16" s="34">
        <v>10</v>
      </c>
      <c r="B16" s="34" t="s">
        <v>113</v>
      </c>
      <c r="C16" s="34" t="str">
        <f t="shared" si="1"/>
        <v>0041000</v>
      </c>
      <c r="D16" s="1" t="s">
        <v>710</v>
      </c>
      <c r="E16" s="1" t="s">
        <v>1457</v>
      </c>
      <c r="F16" s="1" t="s">
        <v>1925</v>
      </c>
      <c r="G16" s="131">
        <v>0.03</v>
      </c>
      <c r="H16" s="24">
        <v>0</v>
      </c>
      <c r="I16" s="30">
        <v>0</v>
      </c>
      <c r="J16" s="30">
        <v>0</v>
      </c>
      <c r="K16" s="49">
        <v>0</v>
      </c>
      <c r="L16" s="30">
        <f t="shared" si="2"/>
        <v>0</v>
      </c>
    </row>
    <row r="17" spans="1:12" s="29" customFormat="1" x14ac:dyDescent="0.35">
      <c r="A17" s="34">
        <v>11</v>
      </c>
      <c r="B17" s="34" t="s">
        <v>114</v>
      </c>
      <c r="C17" s="34" t="str">
        <f t="shared" si="1"/>
        <v>0042000</v>
      </c>
      <c r="D17" s="1" t="s">
        <v>711</v>
      </c>
      <c r="E17" s="1" t="s">
        <v>1245</v>
      </c>
      <c r="F17" s="1" t="s">
        <v>1925</v>
      </c>
      <c r="G17" s="131">
        <v>0.03</v>
      </c>
      <c r="H17" s="24">
        <v>0</v>
      </c>
      <c r="I17" s="30">
        <v>0</v>
      </c>
      <c r="J17" s="29">
        <v>0</v>
      </c>
      <c r="K17" s="49">
        <v>0</v>
      </c>
      <c r="L17" s="30">
        <f t="shared" si="2"/>
        <v>0</v>
      </c>
    </row>
    <row r="18" spans="1:12" s="29" customFormat="1" x14ac:dyDescent="0.35">
      <c r="A18" s="34">
        <v>12</v>
      </c>
      <c r="B18" s="34" t="s">
        <v>1816</v>
      </c>
      <c r="C18" s="34" t="str">
        <f t="shared" si="1"/>
        <v>0050010</v>
      </c>
      <c r="D18" s="1" t="s">
        <v>712</v>
      </c>
      <c r="E18" s="1" t="s">
        <v>969</v>
      </c>
      <c r="F18" s="1" t="s">
        <v>1925</v>
      </c>
      <c r="G18" s="131">
        <v>0.03</v>
      </c>
      <c r="H18" s="24">
        <v>0</v>
      </c>
      <c r="I18" s="30">
        <v>0</v>
      </c>
      <c r="J18" s="29">
        <v>0</v>
      </c>
      <c r="K18" s="49">
        <v>0</v>
      </c>
      <c r="L18" s="30">
        <f t="shared" si="2"/>
        <v>0</v>
      </c>
    </row>
    <row r="19" spans="1:12" s="29" customFormat="1" ht="14.25" customHeight="1" x14ac:dyDescent="0.35">
      <c r="A19" s="34">
        <v>13</v>
      </c>
      <c r="B19" s="34" t="s">
        <v>116</v>
      </c>
      <c r="C19" s="34" t="str">
        <f t="shared" si="1"/>
        <v>0060170</v>
      </c>
      <c r="D19" s="1" t="s">
        <v>713</v>
      </c>
      <c r="E19" s="1" t="s">
        <v>1642</v>
      </c>
      <c r="F19" s="1" t="s">
        <v>1925</v>
      </c>
      <c r="G19" s="131">
        <v>0.03</v>
      </c>
      <c r="H19" s="24">
        <v>0</v>
      </c>
      <c r="I19" s="30">
        <v>0</v>
      </c>
      <c r="J19" s="29">
        <v>0</v>
      </c>
      <c r="K19" s="49">
        <v>0</v>
      </c>
      <c r="L19" s="30">
        <f t="shared" si="2"/>
        <v>0</v>
      </c>
    </row>
    <row r="20" spans="1:12" s="29" customFormat="1" ht="15" customHeight="1" x14ac:dyDescent="0.35">
      <c r="A20" s="34">
        <f t="shared" ref="A20:A30" si="3">A19+1</f>
        <v>14</v>
      </c>
      <c r="B20" s="34" t="s">
        <v>117</v>
      </c>
      <c r="C20" s="34" t="str">
        <f t="shared" si="1"/>
        <v>0060840</v>
      </c>
      <c r="D20" s="1" t="s">
        <v>714</v>
      </c>
      <c r="E20" s="1" t="s">
        <v>1198</v>
      </c>
      <c r="F20" s="1" t="s">
        <v>1925</v>
      </c>
      <c r="G20" s="131">
        <v>0.03</v>
      </c>
      <c r="H20" s="24">
        <v>91060.68</v>
      </c>
      <c r="I20" s="30">
        <v>3035356</v>
      </c>
      <c r="J20" s="29">
        <v>1884784</v>
      </c>
      <c r="K20" s="49">
        <v>-1150572</v>
      </c>
      <c r="L20" s="30">
        <f t="shared" si="2"/>
        <v>-1150572</v>
      </c>
    </row>
    <row r="21" spans="1:12" s="29" customFormat="1" ht="15" customHeight="1" x14ac:dyDescent="0.35">
      <c r="A21" s="34">
        <f t="shared" si="3"/>
        <v>15</v>
      </c>
      <c r="B21" s="34" t="s">
        <v>118</v>
      </c>
      <c r="C21" s="34" t="str">
        <f t="shared" si="1"/>
        <v>0060940</v>
      </c>
      <c r="D21" s="1" t="s">
        <v>754</v>
      </c>
      <c r="E21" s="1" t="s">
        <v>1766</v>
      </c>
      <c r="F21" s="1" t="s">
        <v>1925</v>
      </c>
      <c r="G21" s="131">
        <v>0.03</v>
      </c>
      <c r="H21" s="24">
        <v>0</v>
      </c>
      <c r="I21" s="30">
        <v>0</v>
      </c>
      <c r="J21" s="30">
        <v>0</v>
      </c>
      <c r="K21" s="49">
        <v>0</v>
      </c>
      <c r="L21" s="30">
        <f t="shared" si="2"/>
        <v>0</v>
      </c>
    </row>
    <row r="22" spans="1:12" s="29" customFormat="1" ht="15" customHeight="1" x14ac:dyDescent="0.35">
      <c r="A22" s="34">
        <f t="shared" si="3"/>
        <v>16</v>
      </c>
      <c r="B22" s="34" t="s">
        <v>119</v>
      </c>
      <c r="C22" s="34" t="str">
        <f t="shared" si="1"/>
        <v>0060980</v>
      </c>
      <c r="D22" s="1" t="s">
        <v>755</v>
      </c>
      <c r="E22" s="1" t="s">
        <v>1771</v>
      </c>
      <c r="F22" s="1" t="s">
        <v>1925</v>
      </c>
      <c r="G22" s="131">
        <v>0.03</v>
      </c>
      <c r="H22" s="24">
        <v>36422.910000000003</v>
      </c>
      <c r="I22" s="30">
        <v>1214097</v>
      </c>
      <c r="J22" s="29">
        <v>687300</v>
      </c>
      <c r="K22" s="49">
        <v>-526797</v>
      </c>
      <c r="L22" s="30">
        <f t="shared" si="2"/>
        <v>-526797</v>
      </c>
    </row>
    <row r="23" spans="1:12" s="29" customFormat="1" ht="15" customHeight="1" x14ac:dyDescent="0.35">
      <c r="A23" s="34">
        <f t="shared" si="3"/>
        <v>17</v>
      </c>
      <c r="B23" s="34" t="s">
        <v>120</v>
      </c>
      <c r="C23" s="34" t="str">
        <f t="shared" si="1"/>
        <v>0060990</v>
      </c>
      <c r="D23" s="1" t="s">
        <v>756</v>
      </c>
      <c r="E23" s="1" t="s">
        <v>1714</v>
      </c>
      <c r="F23" s="1" t="s">
        <v>1925</v>
      </c>
      <c r="G23" s="131">
        <v>0.03</v>
      </c>
      <c r="H23" s="24">
        <v>3510.4</v>
      </c>
      <c r="I23" s="30">
        <v>117014</v>
      </c>
      <c r="J23" s="30">
        <v>91640</v>
      </c>
      <c r="K23" s="49">
        <v>-25374</v>
      </c>
      <c r="L23" s="30">
        <f t="shared" si="2"/>
        <v>-25374</v>
      </c>
    </row>
    <row r="24" spans="1:12" s="29" customFormat="1" x14ac:dyDescent="0.35">
      <c r="A24" s="34">
        <f t="shared" si="3"/>
        <v>18</v>
      </c>
      <c r="B24" s="34" t="s">
        <v>121</v>
      </c>
      <c r="C24" s="34" t="str">
        <f t="shared" si="1"/>
        <v>0061030</v>
      </c>
      <c r="D24" s="1" t="s">
        <v>757</v>
      </c>
      <c r="E24" s="1" t="s">
        <v>1760</v>
      </c>
      <c r="F24" s="1" t="s">
        <v>1925</v>
      </c>
      <c r="G24" s="131">
        <v>0.03</v>
      </c>
      <c r="H24" s="24">
        <v>0</v>
      </c>
      <c r="I24" s="30">
        <v>0</v>
      </c>
      <c r="J24" s="29">
        <v>0</v>
      </c>
      <c r="K24" s="49">
        <v>0</v>
      </c>
      <c r="L24" s="30">
        <f t="shared" si="2"/>
        <v>0</v>
      </c>
    </row>
    <row r="25" spans="1:12" s="29" customFormat="1" x14ac:dyDescent="0.35">
      <c r="A25" s="34">
        <f t="shared" si="3"/>
        <v>19</v>
      </c>
      <c r="B25" s="34" t="s">
        <v>122</v>
      </c>
      <c r="C25" s="34" t="str">
        <f t="shared" si="1"/>
        <v>0061150</v>
      </c>
      <c r="D25" s="1" t="s">
        <v>822</v>
      </c>
      <c r="E25" s="1" t="s">
        <v>1733</v>
      </c>
      <c r="F25" s="1" t="s">
        <v>1925</v>
      </c>
      <c r="G25" s="131">
        <v>0.03</v>
      </c>
      <c r="H25" s="24">
        <v>0</v>
      </c>
      <c r="I25" s="30">
        <v>0</v>
      </c>
      <c r="J25" s="30">
        <v>0</v>
      </c>
      <c r="K25" s="49">
        <v>0</v>
      </c>
      <c r="L25" s="30">
        <f t="shared" si="2"/>
        <v>0</v>
      </c>
    </row>
    <row r="26" spans="1:12" s="29" customFormat="1" x14ac:dyDescent="0.35">
      <c r="A26" s="34">
        <f t="shared" si="3"/>
        <v>20</v>
      </c>
      <c r="B26" s="34" t="s">
        <v>123</v>
      </c>
      <c r="C26" s="34" t="str">
        <f t="shared" si="1"/>
        <v>0063030</v>
      </c>
      <c r="D26" s="1" t="s">
        <v>823</v>
      </c>
      <c r="E26" s="1" t="s">
        <v>1808</v>
      </c>
      <c r="F26" s="1" t="s">
        <v>1925</v>
      </c>
      <c r="G26" s="131">
        <v>0.03</v>
      </c>
      <c r="H26" s="24">
        <v>0</v>
      </c>
      <c r="I26" s="30">
        <v>0</v>
      </c>
      <c r="J26" s="29">
        <v>0</v>
      </c>
      <c r="K26" s="49">
        <v>0</v>
      </c>
      <c r="L26" s="30">
        <f t="shared" si="2"/>
        <v>0</v>
      </c>
    </row>
    <row r="27" spans="1:12" s="29" customFormat="1" x14ac:dyDescent="0.35">
      <c r="A27" s="34">
        <f t="shared" si="3"/>
        <v>21</v>
      </c>
      <c r="B27" s="34" t="s">
        <v>124</v>
      </c>
      <c r="C27" s="34" t="str">
        <f t="shared" si="1"/>
        <v>0063400</v>
      </c>
      <c r="D27" s="1" t="s">
        <v>111</v>
      </c>
      <c r="E27" s="1" t="s">
        <v>1708</v>
      </c>
      <c r="F27" s="1" t="s">
        <v>1925</v>
      </c>
      <c r="G27" s="131">
        <v>0.03</v>
      </c>
      <c r="H27" s="24">
        <v>0</v>
      </c>
      <c r="I27" s="30">
        <v>0</v>
      </c>
      <c r="J27" s="30">
        <v>0</v>
      </c>
      <c r="K27" s="49">
        <v>0</v>
      </c>
      <c r="L27" s="30">
        <f t="shared" si="2"/>
        <v>0</v>
      </c>
    </row>
    <row r="28" spans="1:12" s="29" customFormat="1" x14ac:dyDescent="0.35">
      <c r="A28" s="34">
        <f t="shared" si="3"/>
        <v>22</v>
      </c>
      <c r="B28" s="34" t="s">
        <v>125</v>
      </c>
      <c r="C28" s="34" t="str">
        <f t="shared" si="1"/>
        <v>0065000</v>
      </c>
      <c r="D28" s="1" t="s">
        <v>112</v>
      </c>
      <c r="E28" s="1" t="s">
        <v>1431</v>
      </c>
      <c r="F28" s="1" t="s">
        <v>1925</v>
      </c>
      <c r="G28" s="131">
        <v>0.03</v>
      </c>
      <c r="H28" s="24">
        <v>51349.7</v>
      </c>
      <c r="I28" s="30">
        <v>1711657</v>
      </c>
      <c r="J28" s="30">
        <v>1046200</v>
      </c>
      <c r="K28" s="49">
        <v>-665457</v>
      </c>
      <c r="L28" s="30">
        <f t="shared" si="2"/>
        <v>-665457</v>
      </c>
    </row>
    <row r="29" spans="1:12" s="29" customFormat="1" x14ac:dyDescent="0.35">
      <c r="A29" s="34">
        <f t="shared" si="3"/>
        <v>23</v>
      </c>
      <c r="B29" s="34" t="s">
        <v>126</v>
      </c>
      <c r="C29" s="34" t="str">
        <f t="shared" si="1"/>
        <v>0065020</v>
      </c>
      <c r="D29" s="1" t="s">
        <v>150</v>
      </c>
      <c r="E29" s="1" t="s">
        <v>1696</v>
      </c>
      <c r="F29" s="1" t="s">
        <v>1925</v>
      </c>
      <c r="G29" s="131">
        <v>0.03</v>
      </c>
      <c r="H29" s="24">
        <v>0</v>
      </c>
      <c r="I29" s="30">
        <v>0</v>
      </c>
      <c r="J29" s="30">
        <v>0</v>
      </c>
      <c r="K29" s="49">
        <v>0</v>
      </c>
      <c r="L29" s="30">
        <f t="shared" si="2"/>
        <v>0</v>
      </c>
    </row>
    <row r="30" spans="1:12" s="29" customFormat="1" x14ac:dyDescent="0.35">
      <c r="A30" s="34">
        <f t="shared" si="3"/>
        <v>24</v>
      </c>
      <c r="B30" s="34" t="s">
        <v>127</v>
      </c>
      <c r="C30" s="34" t="str">
        <f t="shared" si="1"/>
        <v>0065050</v>
      </c>
      <c r="D30" s="1" t="s">
        <v>151</v>
      </c>
      <c r="E30" s="1" t="s">
        <v>1351</v>
      </c>
      <c r="F30" s="1" t="s">
        <v>1925</v>
      </c>
      <c r="G30" s="131">
        <v>0.03</v>
      </c>
      <c r="H30" s="24">
        <v>39704.86</v>
      </c>
      <c r="I30" s="30">
        <v>1323496</v>
      </c>
      <c r="J30" s="50">
        <v>971986</v>
      </c>
      <c r="K30" s="49">
        <v>-351510</v>
      </c>
      <c r="L30" s="30">
        <f t="shared" si="2"/>
        <v>-351510</v>
      </c>
    </row>
    <row r="31" spans="1:12" s="29" customFormat="1" x14ac:dyDescent="0.35">
      <c r="A31" s="34">
        <v>25</v>
      </c>
      <c r="B31" s="34" t="s">
        <v>128</v>
      </c>
      <c r="C31" s="34" t="str">
        <f t="shared" si="1"/>
        <v>0070400</v>
      </c>
      <c r="D31" s="1" t="s">
        <v>152</v>
      </c>
      <c r="E31" s="1" t="s">
        <v>1333</v>
      </c>
      <c r="F31" s="1" t="s">
        <v>1925</v>
      </c>
      <c r="G31" s="131">
        <v>0.03</v>
      </c>
      <c r="H31" s="24">
        <v>0</v>
      </c>
      <c r="I31" s="30">
        <v>0</v>
      </c>
      <c r="J31" s="29">
        <v>0</v>
      </c>
      <c r="K31" s="49">
        <v>0</v>
      </c>
      <c r="L31" s="30">
        <f t="shared" si="2"/>
        <v>0</v>
      </c>
    </row>
    <row r="32" spans="1:12" s="29" customFormat="1" x14ac:dyDescent="0.35">
      <c r="A32" s="34">
        <v>26</v>
      </c>
      <c r="B32" s="34" t="s">
        <v>129</v>
      </c>
      <c r="C32" s="34" t="str">
        <f t="shared" si="1"/>
        <v>0070420</v>
      </c>
      <c r="D32" s="1" t="s">
        <v>153</v>
      </c>
      <c r="E32" s="1" t="s">
        <v>1358</v>
      </c>
      <c r="F32" s="1" t="s">
        <v>1925</v>
      </c>
      <c r="G32" s="131">
        <v>0.03</v>
      </c>
      <c r="H32" s="24">
        <v>4134.83</v>
      </c>
      <c r="I32" s="30">
        <v>137828</v>
      </c>
      <c r="J32" s="29">
        <v>83248</v>
      </c>
      <c r="K32" s="49">
        <v>-54580</v>
      </c>
      <c r="L32" s="30">
        <f t="shared" si="2"/>
        <v>-54580</v>
      </c>
    </row>
    <row r="33" spans="1:12" s="29" customFormat="1" x14ac:dyDescent="0.35">
      <c r="A33" s="34">
        <v>27</v>
      </c>
      <c r="B33" s="34" t="s">
        <v>130</v>
      </c>
      <c r="C33" s="34" t="str">
        <f t="shared" si="1"/>
        <v>0083080</v>
      </c>
      <c r="D33" s="1" t="s">
        <v>154</v>
      </c>
      <c r="E33" s="1" t="s">
        <v>1263</v>
      </c>
      <c r="F33" s="1" t="s">
        <v>1925</v>
      </c>
      <c r="G33" s="131">
        <v>0.03</v>
      </c>
      <c r="H33" s="24">
        <v>0</v>
      </c>
      <c r="I33" s="30">
        <v>0</v>
      </c>
      <c r="J33" s="29">
        <v>0</v>
      </c>
      <c r="K33" s="49">
        <v>0</v>
      </c>
      <c r="L33" s="30">
        <f t="shared" si="2"/>
        <v>0</v>
      </c>
    </row>
    <row r="34" spans="1:12" s="29" customFormat="1" x14ac:dyDescent="0.35">
      <c r="A34" s="34">
        <v>28</v>
      </c>
      <c r="B34" s="34" t="s">
        <v>131</v>
      </c>
      <c r="C34" s="34" t="str">
        <f t="shared" si="1"/>
        <v>0083140</v>
      </c>
      <c r="D34" s="1" t="s">
        <v>388</v>
      </c>
      <c r="E34" s="1" t="s">
        <v>1661</v>
      </c>
      <c r="F34" s="1" t="s">
        <v>1925</v>
      </c>
      <c r="G34" s="131">
        <v>0.03</v>
      </c>
      <c r="H34" s="24">
        <v>81362.289999999994</v>
      </c>
      <c r="I34" s="30">
        <v>2712077</v>
      </c>
      <c r="J34" s="30">
        <v>2047530</v>
      </c>
      <c r="K34" s="49">
        <v>-664547</v>
      </c>
      <c r="L34" s="30">
        <f t="shared" si="2"/>
        <v>-664547</v>
      </c>
    </row>
    <row r="35" spans="1:12" s="29" customFormat="1" x14ac:dyDescent="0.35">
      <c r="A35" s="34">
        <v>29</v>
      </c>
      <c r="B35" s="34" t="s">
        <v>132</v>
      </c>
      <c r="C35" s="34" t="str">
        <f t="shared" si="1"/>
        <v>0083990</v>
      </c>
      <c r="D35" s="1" t="s">
        <v>389</v>
      </c>
      <c r="E35" s="1" t="s">
        <v>1519</v>
      </c>
      <c r="F35" s="1" t="s">
        <v>1925</v>
      </c>
      <c r="G35" s="131">
        <v>0.03</v>
      </c>
      <c r="H35" s="24">
        <v>0</v>
      </c>
      <c r="I35" s="30">
        <v>0</v>
      </c>
      <c r="J35" s="29">
        <v>0</v>
      </c>
      <c r="K35" s="49">
        <v>0</v>
      </c>
      <c r="L35" s="30">
        <f t="shared" si="2"/>
        <v>0</v>
      </c>
    </row>
    <row r="36" spans="1:12" s="29" customFormat="1" x14ac:dyDescent="0.35">
      <c r="A36" s="34">
        <v>30</v>
      </c>
      <c r="B36" s="34" t="s">
        <v>1818</v>
      </c>
      <c r="C36" s="34" t="str">
        <f t="shared" si="1"/>
        <v>0090150</v>
      </c>
      <c r="D36" s="1" t="s">
        <v>390</v>
      </c>
      <c r="E36" s="1" t="s">
        <v>1793</v>
      </c>
      <c r="F36" s="1" t="s">
        <v>1925</v>
      </c>
      <c r="G36" s="131">
        <v>0.03</v>
      </c>
      <c r="H36" s="24">
        <v>0</v>
      </c>
      <c r="I36" s="30">
        <v>0</v>
      </c>
      <c r="J36" s="30">
        <v>0</v>
      </c>
      <c r="K36" s="49">
        <v>0</v>
      </c>
      <c r="L36" s="30">
        <f t="shared" si="2"/>
        <v>0</v>
      </c>
    </row>
    <row r="37" spans="1:12" s="29" customFormat="1" x14ac:dyDescent="0.35">
      <c r="A37" s="34">
        <v>31</v>
      </c>
      <c r="B37" s="34" t="s">
        <v>1819</v>
      </c>
      <c r="C37" s="34" t="str">
        <f t="shared" si="1"/>
        <v>0090640</v>
      </c>
      <c r="D37" s="1" t="s">
        <v>391</v>
      </c>
      <c r="E37" s="1" t="s">
        <v>1465</v>
      </c>
      <c r="F37" s="1" t="s">
        <v>1925</v>
      </c>
      <c r="G37" s="131">
        <v>0.03</v>
      </c>
      <c r="H37" s="24">
        <v>431802.81</v>
      </c>
      <c r="I37" s="30">
        <v>14393427</v>
      </c>
      <c r="J37" s="29">
        <v>12215280</v>
      </c>
      <c r="K37" s="49">
        <v>-2178147</v>
      </c>
      <c r="L37" s="30">
        <f t="shared" si="2"/>
        <v>-2178147</v>
      </c>
    </row>
    <row r="38" spans="1:12" s="29" customFormat="1" x14ac:dyDescent="0.35">
      <c r="A38" s="34">
        <v>32</v>
      </c>
      <c r="B38" s="34" t="s">
        <v>1820</v>
      </c>
      <c r="C38" s="34" t="str">
        <f t="shared" si="1"/>
        <v>0092620</v>
      </c>
      <c r="D38" s="1" t="s">
        <v>392</v>
      </c>
      <c r="E38" s="1" t="s">
        <v>1625</v>
      </c>
      <c r="F38" s="1" t="s">
        <v>1925</v>
      </c>
      <c r="G38" s="131">
        <v>0.03</v>
      </c>
      <c r="H38" s="24">
        <v>156210.70000000001</v>
      </c>
      <c r="I38" s="30">
        <v>5207024</v>
      </c>
      <c r="J38" s="29">
        <v>4293980</v>
      </c>
      <c r="K38" s="49">
        <v>-913044</v>
      </c>
      <c r="L38" s="30">
        <f t="shared" si="2"/>
        <v>-913044</v>
      </c>
    </row>
    <row r="39" spans="1:12" s="29" customFormat="1" x14ac:dyDescent="0.35">
      <c r="A39" s="34">
        <v>33</v>
      </c>
      <c r="B39" s="34" t="s">
        <v>136</v>
      </c>
      <c r="C39" s="34" t="str">
        <f t="shared" si="1"/>
        <v>0100010</v>
      </c>
      <c r="D39" s="1" t="s">
        <v>393</v>
      </c>
      <c r="E39" s="1" t="s">
        <v>1691</v>
      </c>
      <c r="F39" s="1" t="s">
        <v>1925</v>
      </c>
      <c r="G39" s="131">
        <v>0.03</v>
      </c>
      <c r="H39" s="24">
        <v>7872.03</v>
      </c>
      <c r="I39" s="30">
        <v>262401</v>
      </c>
      <c r="J39" s="29">
        <v>185095</v>
      </c>
      <c r="K39" s="49">
        <v>-77306</v>
      </c>
      <c r="L39" s="30">
        <f t="shared" si="2"/>
        <v>-77306</v>
      </c>
    </row>
    <row r="40" spans="1:12" s="29" customFormat="1" x14ac:dyDescent="0.35">
      <c r="A40" s="34">
        <v>34</v>
      </c>
      <c r="B40" s="34" t="s">
        <v>137</v>
      </c>
      <c r="C40" s="34" t="str">
        <f t="shared" si="1"/>
        <v>0100030</v>
      </c>
      <c r="D40" s="1" t="s">
        <v>394</v>
      </c>
      <c r="E40" s="1" t="s">
        <v>1526</v>
      </c>
      <c r="F40" s="1" t="s">
        <v>1925</v>
      </c>
      <c r="G40" s="131">
        <v>0.03</v>
      </c>
      <c r="H40" s="24">
        <v>216499.46</v>
      </c>
      <c r="I40" s="30">
        <v>7216649</v>
      </c>
      <c r="J40" s="29">
        <v>5738840</v>
      </c>
      <c r="K40" s="49">
        <v>-1477809</v>
      </c>
      <c r="L40" s="30">
        <f t="shared" si="2"/>
        <v>-1477809</v>
      </c>
    </row>
    <row r="41" spans="1:12" s="29" customFormat="1" x14ac:dyDescent="0.35">
      <c r="A41" s="34">
        <v>35</v>
      </c>
      <c r="B41" s="34" t="s">
        <v>138</v>
      </c>
      <c r="C41" s="34" t="str">
        <f t="shared" si="1"/>
        <v>0100040</v>
      </c>
      <c r="D41" s="1" t="s">
        <v>395</v>
      </c>
      <c r="E41" s="1" t="s">
        <v>1356</v>
      </c>
      <c r="F41" s="1" t="s">
        <v>1925</v>
      </c>
      <c r="G41" s="131">
        <v>0.03</v>
      </c>
      <c r="H41" s="24">
        <v>8109.34</v>
      </c>
      <c r="I41" s="30">
        <v>270312</v>
      </c>
      <c r="J41" s="29">
        <v>177441</v>
      </c>
      <c r="K41" s="49">
        <v>-92871</v>
      </c>
      <c r="L41" s="30">
        <f t="shared" si="2"/>
        <v>-92871</v>
      </c>
    </row>
    <row r="42" spans="1:12" s="29" customFormat="1" x14ac:dyDescent="0.35">
      <c r="A42" s="34">
        <v>36</v>
      </c>
      <c r="B42" s="34" t="s">
        <v>139</v>
      </c>
      <c r="C42" s="34" t="str">
        <f t="shared" si="1"/>
        <v>0100070</v>
      </c>
      <c r="D42" s="1" t="s">
        <v>396</v>
      </c>
      <c r="E42" s="1" t="s">
        <v>1719</v>
      </c>
      <c r="F42" s="1" t="s">
        <v>1925</v>
      </c>
      <c r="G42" s="131">
        <v>0.03</v>
      </c>
      <c r="H42" s="24">
        <v>0</v>
      </c>
      <c r="I42" s="30">
        <v>0</v>
      </c>
      <c r="J42" s="29">
        <v>0</v>
      </c>
      <c r="K42" s="49">
        <v>0</v>
      </c>
      <c r="L42" s="30">
        <f t="shared" si="2"/>
        <v>0</v>
      </c>
    </row>
    <row r="43" spans="1:12" s="29" customFormat="1" x14ac:dyDescent="0.35">
      <c r="A43" s="34">
        <v>37</v>
      </c>
      <c r="B43" s="34" t="s">
        <v>140</v>
      </c>
      <c r="C43" s="34" t="str">
        <f t="shared" si="1"/>
        <v>0100080</v>
      </c>
      <c r="D43" s="1" t="s">
        <v>706</v>
      </c>
      <c r="E43" s="1" t="s">
        <v>1648</v>
      </c>
      <c r="F43" s="1" t="s">
        <v>1925</v>
      </c>
      <c r="G43" s="131">
        <v>0.03</v>
      </c>
      <c r="H43" s="24">
        <v>0</v>
      </c>
      <c r="I43" s="30">
        <v>0</v>
      </c>
      <c r="J43" s="29">
        <v>0</v>
      </c>
      <c r="K43" s="49">
        <v>0</v>
      </c>
      <c r="L43" s="30">
        <f t="shared" si="2"/>
        <v>0</v>
      </c>
    </row>
    <row r="44" spans="1:12" s="29" customFormat="1" x14ac:dyDescent="0.35">
      <c r="A44" s="34">
        <v>38</v>
      </c>
      <c r="B44" s="34" t="s">
        <v>141</v>
      </c>
      <c r="C44" s="34" t="str">
        <f t="shared" si="1"/>
        <v>0101160</v>
      </c>
      <c r="D44" s="1" t="s">
        <v>707</v>
      </c>
      <c r="E44" s="1" t="s">
        <v>1228</v>
      </c>
      <c r="F44" s="1" t="s">
        <v>1925</v>
      </c>
      <c r="G44" s="131">
        <v>0.03</v>
      </c>
      <c r="H44" s="24">
        <v>12200.04</v>
      </c>
      <c r="I44" s="30">
        <v>406668</v>
      </c>
      <c r="J44" s="30">
        <v>241089</v>
      </c>
      <c r="K44" s="49">
        <v>-165579</v>
      </c>
      <c r="L44" s="30">
        <f t="shared" si="2"/>
        <v>-165579</v>
      </c>
    </row>
    <row r="45" spans="1:12" s="29" customFormat="1" x14ac:dyDescent="0.35">
      <c r="A45" s="34">
        <v>39</v>
      </c>
      <c r="B45" s="34" t="s">
        <v>142</v>
      </c>
      <c r="C45" s="34" t="str">
        <f t="shared" si="1"/>
        <v>0101300</v>
      </c>
      <c r="D45" s="1" t="s">
        <v>708</v>
      </c>
      <c r="E45" s="1" t="s">
        <v>1523</v>
      </c>
      <c r="F45" s="1" t="s">
        <v>1925</v>
      </c>
      <c r="G45" s="131">
        <v>0.03</v>
      </c>
      <c r="H45" s="24">
        <v>144081.76</v>
      </c>
      <c r="I45" s="30">
        <v>4802726</v>
      </c>
      <c r="J45" s="29">
        <v>3094420</v>
      </c>
      <c r="K45" s="49">
        <v>-1708306</v>
      </c>
      <c r="L45" s="30">
        <f t="shared" si="2"/>
        <v>-1708306</v>
      </c>
    </row>
    <row r="46" spans="1:12" s="29" customFormat="1" x14ac:dyDescent="0.35">
      <c r="A46" s="34">
        <v>40</v>
      </c>
      <c r="B46" s="34" t="s">
        <v>143</v>
      </c>
      <c r="C46" s="34" t="str">
        <f t="shared" si="1"/>
        <v>0101370</v>
      </c>
      <c r="D46" s="1" t="s">
        <v>709</v>
      </c>
      <c r="E46" s="1" t="s">
        <v>1763</v>
      </c>
      <c r="F46" s="1" t="s">
        <v>1925</v>
      </c>
      <c r="G46" s="131">
        <v>0.03</v>
      </c>
      <c r="H46" s="24">
        <v>2310.42</v>
      </c>
      <c r="I46" s="30">
        <v>77014</v>
      </c>
      <c r="J46" s="30">
        <v>54507</v>
      </c>
      <c r="K46" s="49">
        <v>-22507</v>
      </c>
      <c r="L46" s="30">
        <f t="shared" si="2"/>
        <v>-22507</v>
      </c>
    </row>
    <row r="47" spans="1:12" s="29" customFormat="1" x14ac:dyDescent="0.35">
      <c r="A47" s="34">
        <v>41</v>
      </c>
      <c r="B47" s="34" t="s">
        <v>144</v>
      </c>
      <c r="C47" s="34" t="str">
        <f t="shared" si="1"/>
        <v>0101420</v>
      </c>
      <c r="D47" s="1" t="s">
        <v>113</v>
      </c>
      <c r="E47" s="1" t="s">
        <v>1539</v>
      </c>
      <c r="F47" s="1" t="s">
        <v>1925</v>
      </c>
      <c r="G47" s="131">
        <v>0.03</v>
      </c>
      <c r="H47" s="24">
        <v>429627.47</v>
      </c>
      <c r="I47" s="30">
        <v>14320916</v>
      </c>
      <c r="J47" s="29">
        <v>6995527</v>
      </c>
      <c r="K47" s="49">
        <v>-7325389</v>
      </c>
      <c r="L47" s="30">
        <f t="shared" si="2"/>
        <v>-7325389</v>
      </c>
    </row>
    <row r="48" spans="1:12" s="29" customFormat="1" x14ac:dyDescent="0.35">
      <c r="A48" s="34">
        <v>42</v>
      </c>
      <c r="B48" s="34" t="s">
        <v>145</v>
      </c>
      <c r="C48" s="34" t="str">
        <f t="shared" si="1"/>
        <v>0101690</v>
      </c>
      <c r="D48" s="1" t="s">
        <v>114</v>
      </c>
      <c r="E48" s="1" t="s">
        <v>1773</v>
      </c>
      <c r="F48" s="1" t="s">
        <v>1925</v>
      </c>
      <c r="G48" s="131">
        <v>0.03</v>
      </c>
      <c r="H48" s="24">
        <v>0</v>
      </c>
      <c r="I48" s="30">
        <v>0</v>
      </c>
      <c r="J48" s="29">
        <v>0</v>
      </c>
      <c r="K48" s="49">
        <v>0</v>
      </c>
      <c r="L48" s="30">
        <f t="shared" si="2"/>
        <v>0</v>
      </c>
    </row>
    <row r="49" spans="1:12" s="29" customFormat="1" x14ac:dyDescent="0.35">
      <c r="A49" s="34">
        <v>43</v>
      </c>
      <c r="B49" s="34" t="s">
        <v>146</v>
      </c>
      <c r="C49" s="34" t="str">
        <f t="shared" si="1"/>
        <v>0101880</v>
      </c>
      <c r="D49" s="1" t="s">
        <v>935</v>
      </c>
      <c r="E49" s="1" t="s">
        <v>1420</v>
      </c>
      <c r="F49" s="1" t="s">
        <v>1925</v>
      </c>
      <c r="G49" s="131">
        <v>0.03</v>
      </c>
      <c r="H49" s="24">
        <v>0</v>
      </c>
      <c r="I49" s="30">
        <v>0</v>
      </c>
      <c r="J49" s="29">
        <v>0</v>
      </c>
      <c r="K49" s="49">
        <v>0</v>
      </c>
      <c r="L49" s="30">
        <f t="shared" si="2"/>
        <v>0</v>
      </c>
    </row>
    <row r="50" spans="1:12" s="29" customFormat="1" x14ac:dyDescent="0.35">
      <c r="A50" s="34">
        <v>44</v>
      </c>
      <c r="B50" s="34" t="s">
        <v>147</v>
      </c>
      <c r="C50" s="34" t="str">
        <f t="shared" si="1"/>
        <v>0101930</v>
      </c>
      <c r="D50" s="1" t="s">
        <v>936</v>
      </c>
      <c r="E50" s="1" t="s">
        <v>1396</v>
      </c>
      <c r="F50" s="1" t="s">
        <v>1926</v>
      </c>
      <c r="G50" s="131">
        <v>2.3E-2</v>
      </c>
      <c r="H50" s="24">
        <v>0</v>
      </c>
      <c r="I50" s="30">
        <v>0</v>
      </c>
      <c r="J50" s="30">
        <v>0</v>
      </c>
      <c r="K50" s="49">
        <v>0</v>
      </c>
      <c r="L50" s="30">
        <f t="shared" si="2"/>
        <v>0</v>
      </c>
    </row>
    <row r="51" spans="1:12" s="29" customFormat="1" x14ac:dyDescent="0.35">
      <c r="A51" s="34">
        <v>45</v>
      </c>
      <c r="B51" s="34" t="s">
        <v>148</v>
      </c>
      <c r="C51" s="34" t="str">
        <f t="shared" si="1"/>
        <v>0101970</v>
      </c>
      <c r="D51" s="1" t="s">
        <v>937</v>
      </c>
      <c r="E51" s="1" t="s">
        <v>1564</v>
      </c>
      <c r="F51" s="1" t="s">
        <v>1926</v>
      </c>
      <c r="G51" s="131">
        <v>2.3E-2</v>
      </c>
      <c r="H51" s="24">
        <v>0</v>
      </c>
      <c r="I51" s="30">
        <v>0</v>
      </c>
      <c r="J51" s="30">
        <v>0</v>
      </c>
      <c r="K51" s="49">
        <v>0</v>
      </c>
      <c r="L51" s="30">
        <f t="shared" si="2"/>
        <v>0</v>
      </c>
    </row>
    <row r="52" spans="1:12" s="29" customFormat="1" x14ac:dyDescent="0.35">
      <c r="A52" s="34">
        <v>46</v>
      </c>
      <c r="B52" s="34" t="s">
        <v>149</v>
      </c>
      <c r="C52" s="34" t="str">
        <f t="shared" si="1"/>
        <v>0103050</v>
      </c>
      <c r="D52" s="1" t="s">
        <v>938</v>
      </c>
      <c r="E52" s="1" t="s">
        <v>1365</v>
      </c>
      <c r="F52" s="1" t="s">
        <v>1926</v>
      </c>
      <c r="G52" s="131">
        <v>2.3E-2</v>
      </c>
      <c r="H52" s="24">
        <v>0</v>
      </c>
      <c r="I52" s="30">
        <v>0</v>
      </c>
      <c r="J52" s="29">
        <v>0</v>
      </c>
      <c r="K52" s="49">
        <v>0</v>
      </c>
      <c r="L52" s="30">
        <f t="shared" si="2"/>
        <v>0</v>
      </c>
    </row>
    <row r="53" spans="1:12" s="29" customFormat="1" x14ac:dyDescent="0.35">
      <c r="A53" s="34">
        <v>47</v>
      </c>
      <c r="B53" s="34" t="s">
        <v>1821</v>
      </c>
      <c r="C53" s="34" t="str">
        <f t="shared" si="1"/>
        <v>0110010</v>
      </c>
      <c r="D53" s="1" t="s">
        <v>939</v>
      </c>
      <c r="E53" s="1" t="s">
        <v>1593</v>
      </c>
      <c r="F53" s="1" t="s">
        <v>1926</v>
      </c>
      <c r="G53" s="131">
        <v>2.3E-2</v>
      </c>
      <c r="H53" s="24">
        <v>0</v>
      </c>
      <c r="I53" s="30">
        <v>0</v>
      </c>
      <c r="J53" s="29">
        <v>0</v>
      </c>
      <c r="K53" s="49">
        <v>0</v>
      </c>
      <c r="L53" s="30">
        <f t="shared" si="2"/>
        <v>0</v>
      </c>
    </row>
    <row r="54" spans="1:12" s="29" customFormat="1" x14ac:dyDescent="0.35">
      <c r="A54" s="34">
        <v>48</v>
      </c>
      <c r="B54" s="34" t="s">
        <v>1822</v>
      </c>
      <c r="C54" s="34" t="str">
        <f t="shared" si="1"/>
        <v>0110030</v>
      </c>
      <c r="D54" s="1" t="s">
        <v>940</v>
      </c>
      <c r="E54" s="1" t="s">
        <v>1505</v>
      </c>
      <c r="F54" s="1" t="s">
        <v>1925</v>
      </c>
      <c r="G54" s="131">
        <v>0.03</v>
      </c>
      <c r="H54" s="24">
        <v>0</v>
      </c>
      <c r="I54" s="30">
        <v>0</v>
      </c>
      <c r="J54" s="30">
        <v>0</v>
      </c>
      <c r="K54" s="49">
        <v>0</v>
      </c>
      <c r="L54" s="30">
        <f t="shared" si="2"/>
        <v>0</v>
      </c>
    </row>
    <row r="55" spans="1:12" s="29" customFormat="1" x14ac:dyDescent="0.35">
      <c r="A55" s="34">
        <v>49</v>
      </c>
      <c r="B55" s="34" t="s">
        <v>1823</v>
      </c>
      <c r="C55" s="34" t="str">
        <f t="shared" si="1"/>
        <v>0110040</v>
      </c>
      <c r="D55" s="1" t="s">
        <v>941</v>
      </c>
      <c r="E55" s="1" t="s">
        <v>1488</v>
      </c>
      <c r="F55" s="1" t="s">
        <v>1927</v>
      </c>
      <c r="G55" s="131">
        <v>1.0500000000000001E-2</v>
      </c>
      <c r="H55" s="24">
        <v>0</v>
      </c>
      <c r="I55" s="30">
        <v>0</v>
      </c>
      <c r="J55" s="29">
        <v>0</v>
      </c>
      <c r="K55" s="49">
        <v>0</v>
      </c>
      <c r="L55" s="30">
        <f t="shared" si="2"/>
        <v>0</v>
      </c>
    </row>
    <row r="56" spans="1:12" s="29" customFormat="1" x14ac:dyDescent="0.35">
      <c r="A56" s="34">
        <v>50</v>
      </c>
      <c r="B56" s="34" t="s">
        <v>1824</v>
      </c>
      <c r="C56" s="34" t="str">
        <f t="shared" si="1"/>
        <v>0110080</v>
      </c>
      <c r="D56" s="1" t="s">
        <v>942</v>
      </c>
      <c r="E56" s="1" t="s">
        <v>1463</v>
      </c>
      <c r="F56" s="1" t="s">
        <v>1925</v>
      </c>
      <c r="G56" s="131">
        <v>0.03</v>
      </c>
      <c r="H56" s="24">
        <v>0</v>
      </c>
      <c r="I56" s="30">
        <v>0</v>
      </c>
      <c r="J56" s="30">
        <v>0</v>
      </c>
      <c r="K56" s="49">
        <v>0</v>
      </c>
      <c r="L56" s="30">
        <f t="shared" si="2"/>
        <v>0</v>
      </c>
    </row>
    <row r="57" spans="1:12" s="29" customFormat="1" x14ac:dyDescent="0.35">
      <c r="A57" s="34">
        <v>51</v>
      </c>
      <c r="B57" s="34" t="s">
        <v>1825</v>
      </c>
      <c r="C57" s="34" t="str">
        <f t="shared" si="1"/>
        <v>0110140</v>
      </c>
      <c r="D57" s="1" t="s">
        <v>943</v>
      </c>
      <c r="E57" s="1" t="s">
        <v>1446</v>
      </c>
      <c r="F57" s="1" t="s">
        <v>1925</v>
      </c>
      <c r="G57" s="131">
        <v>0.03</v>
      </c>
      <c r="H57" s="24">
        <v>0</v>
      </c>
      <c r="I57" s="30">
        <v>0</v>
      </c>
      <c r="J57" s="29">
        <v>0</v>
      </c>
      <c r="K57" s="49">
        <v>0</v>
      </c>
      <c r="L57" s="30">
        <f t="shared" si="2"/>
        <v>0</v>
      </c>
    </row>
    <row r="58" spans="1:12" s="29" customFormat="1" x14ac:dyDescent="0.35">
      <c r="A58" s="34">
        <v>53</v>
      </c>
      <c r="B58" s="34" t="s">
        <v>155</v>
      </c>
      <c r="C58" s="34" t="str">
        <f t="shared" si="1"/>
        <v>012002C</v>
      </c>
      <c r="D58" s="1" t="s">
        <v>944</v>
      </c>
      <c r="E58" s="1" t="s">
        <v>1360</v>
      </c>
      <c r="F58" s="1" t="s">
        <v>1925</v>
      </c>
      <c r="G58" s="131">
        <v>0.03</v>
      </c>
      <c r="H58" s="24">
        <v>0</v>
      </c>
      <c r="I58" s="30">
        <v>0</v>
      </c>
      <c r="J58" s="30">
        <v>0</v>
      </c>
      <c r="K58" s="49">
        <v>0</v>
      </c>
      <c r="L58" s="30">
        <f t="shared" si="2"/>
        <v>0</v>
      </c>
    </row>
    <row r="59" spans="1:12" s="29" customFormat="1" x14ac:dyDescent="0.35">
      <c r="A59" s="34">
        <v>53</v>
      </c>
      <c r="B59" s="34" t="s">
        <v>156</v>
      </c>
      <c r="C59" s="34" t="str">
        <f t="shared" si="1"/>
        <v>012003C</v>
      </c>
      <c r="D59" s="1" t="s">
        <v>945</v>
      </c>
      <c r="E59" s="1" t="s">
        <v>1545</v>
      </c>
      <c r="F59" s="1" t="s">
        <v>1925</v>
      </c>
      <c r="G59" s="131">
        <v>0.03</v>
      </c>
      <c r="H59" s="24">
        <v>0</v>
      </c>
      <c r="I59" s="30">
        <v>0</v>
      </c>
      <c r="J59" s="30">
        <v>0</v>
      </c>
      <c r="K59" s="49">
        <v>0</v>
      </c>
      <c r="L59" s="30">
        <f t="shared" si="2"/>
        <v>0</v>
      </c>
    </row>
    <row r="60" spans="1:12" s="29" customFormat="1" x14ac:dyDescent="0.35">
      <c r="A60" s="34">
        <v>54</v>
      </c>
      <c r="B60" s="34" t="s">
        <v>157</v>
      </c>
      <c r="C60" s="34" t="str">
        <f t="shared" si="1"/>
        <v>012004C</v>
      </c>
      <c r="D60" s="1" t="s">
        <v>176</v>
      </c>
      <c r="E60" s="1" t="s">
        <v>1048</v>
      </c>
      <c r="F60" s="1" t="s">
        <v>1926</v>
      </c>
      <c r="G60" s="131">
        <v>2.3E-2</v>
      </c>
      <c r="H60" s="24">
        <v>0</v>
      </c>
      <c r="I60" s="30">
        <v>0</v>
      </c>
      <c r="J60" s="30">
        <v>0</v>
      </c>
      <c r="K60" s="49">
        <v>0</v>
      </c>
      <c r="L60" s="30">
        <f t="shared" si="2"/>
        <v>0</v>
      </c>
    </row>
    <row r="61" spans="1:12" s="29" customFormat="1" x14ac:dyDescent="0.35">
      <c r="A61" s="34">
        <v>55</v>
      </c>
      <c r="B61" s="34" t="s">
        <v>158</v>
      </c>
      <c r="C61" s="34" t="str">
        <f t="shared" si="1"/>
        <v>0130100</v>
      </c>
      <c r="D61" s="1" t="s">
        <v>177</v>
      </c>
      <c r="E61" s="1" t="s">
        <v>1115</v>
      </c>
      <c r="F61" s="1" t="s">
        <v>1926</v>
      </c>
      <c r="G61" s="131">
        <v>2.3E-2</v>
      </c>
      <c r="H61" s="24">
        <v>0</v>
      </c>
      <c r="I61" s="30">
        <v>0</v>
      </c>
      <c r="J61" s="29">
        <v>0</v>
      </c>
      <c r="K61" s="49">
        <v>0</v>
      </c>
      <c r="L61" s="30">
        <f t="shared" si="2"/>
        <v>0</v>
      </c>
    </row>
    <row r="62" spans="1:12" s="29" customFormat="1" x14ac:dyDescent="0.35">
      <c r="A62" s="34">
        <v>56</v>
      </c>
      <c r="B62" s="34" t="s">
        <v>159</v>
      </c>
      <c r="C62" s="34" t="str">
        <f t="shared" si="1"/>
        <v>0130250</v>
      </c>
      <c r="D62" s="1" t="s">
        <v>178</v>
      </c>
      <c r="E62" s="1" t="s">
        <v>1117</v>
      </c>
      <c r="F62" s="1" t="s">
        <v>1926</v>
      </c>
      <c r="G62" s="131">
        <v>2.3E-2</v>
      </c>
      <c r="H62" s="24">
        <v>0</v>
      </c>
      <c r="I62" s="30">
        <v>0</v>
      </c>
      <c r="J62" s="29">
        <v>0</v>
      </c>
      <c r="K62" s="49">
        <v>0</v>
      </c>
      <c r="L62" s="30">
        <f t="shared" si="2"/>
        <v>0</v>
      </c>
    </row>
    <row r="63" spans="1:12" s="29" customFormat="1" x14ac:dyDescent="0.35">
      <c r="A63" s="34">
        <v>57</v>
      </c>
      <c r="B63" s="34" t="s">
        <v>160</v>
      </c>
      <c r="C63" s="34" t="str">
        <f t="shared" si="1"/>
        <v>0130350</v>
      </c>
      <c r="D63" s="1" t="s">
        <v>179</v>
      </c>
      <c r="E63" s="1" t="s">
        <v>1119</v>
      </c>
      <c r="F63" s="1" t="s">
        <v>1926</v>
      </c>
      <c r="G63" s="131">
        <v>2.3E-2</v>
      </c>
      <c r="H63" s="24">
        <v>0</v>
      </c>
      <c r="I63" s="30">
        <v>0</v>
      </c>
      <c r="J63" s="30">
        <v>0</v>
      </c>
      <c r="K63" s="49">
        <v>0</v>
      </c>
      <c r="L63" s="30">
        <f t="shared" si="2"/>
        <v>0</v>
      </c>
    </row>
    <row r="64" spans="1:12" s="29" customFormat="1" x14ac:dyDescent="0.35">
      <c r="A64" s="34">
        <v>58</v>
      </c>
      <c r="B64" s="34" t="s">
        <v>161</v>
      </c>
      <c r="C64" s="34" t="str">
        <f t="shared" si="1"/>
        <v>0140010</v>
      </c>
      <c r="D64" s="1" t="s">
        <v>180</v>
      </c>
      <c r="E64" s="1" t="s">
        <v>1101</v>
      </c>
      <c r="F64" s="1" t="s">
        <v>1926</v>
      </c>
      <c r="G64" s="131">
        <v>2.3E-2</v>
      </c>
      <c r="H64" s="24">
        <v>0</v>
      </c>
      <c r="I64" s="30">
        <v>0</v>
      </c>
      <c r="J64" s="29">
        <v>0</v>
      </c>
      <c r="K64" s="49">
        <v>0</v>
      </c>
      <c r="L64" s="30">
        <f t="shared" si="2"/>
        <v>0</v>
      </c>
    </row>
    <row r="65" spans="1:12" s="29" customFormat="1" x14ac:dyDescent="0.35">
      <c r="A65" s="34">
        <v>59</v>
      </c>
      <c r="B65" s="34" t="s">
        <v>162</v>
      </c>
      <c r="C65" s="34" t="str">
        <f t="shared" si="1"/>
        <v>0140030</v>
      </c>
      <c r="D65" s="1" t="s">
        <v>181</v>
      </c>
      <c r="E65" s="1" t="s">
        <v>1035</v>
      </c>
      <c r="F65" s="1" t="s">
        <v>1926</v>
      </c>
      <c r="G65" s="131">
        <v>2.3E-2</v>
      </c>
      <c r="H65" s="24">
        <v>0</v>
      </c>
      <c r="I65" s="30">
        <v>0</v>
      </c>
      <c r="J65" s="29">
        <v>0</v>
      </c>
      <c r="K65" s="49">
        <v>0</v>
      </c>
      <c r="L65" s="30">
        <f t="shared" si="2"/>
        <v>0</v>
      </c>
    </row>
    <row r="66" spans="1:12" s="29" customFormat="1" x14ac:dyDescent="0.35">
      <c r="A66" s="34">
        <v>60</v>
      </c>
      <c r="B66" s="34" t="s">
        <v>163</v>
      </c>
      <c r="C66" s="34" t="str">
        <f t="shared" si="1"/>
        <v>0140120</v>
      </c>
      <c r="D66" s="1" t="s">
        <v>182</v>
      </c>
      <c r="E66" s="1" t="s">
        <v>1068</v>
      </c>
      <c r="F66" s="1" t="s">
        <v>1926</v>
      </c>
      <c r="G66" s="131">
        <v>2.3E-2</v>
      </c>
      <c r="H66" s="24">
        <v>0</v>
      </c>
      <c r="I66" s="30">
        <v>0</v>
      </c>
      <c r="J66" s="29">
        <v>0</v>
      </c>
      <c r="K66" s="49">
        <v>0</v>
      </c>
      <c r="L66" s="30">
        <f t="shared" si="2"/>
        <v>0</v>
      </c>
    </row>
    <row r="67" spans="1:12" s="29" customFormat="1" x14ac:dyDescent="0.35">
      <c r="A67" s="34">
        <v>61</v>
      </c>
      <c r="B67" s="34" t="s">
        <v>164</v>
      </c>
      <c r="C67" s="34" t="str">
        <f t="shared" si="1"/>
        <v>0140210</v>
      </c>
      <c r="D67" s="1" t="s">
        <v>183</v>
      </c>
      <c r="E67" s="1" t="s">
        <v>1006</v>
      </c>
      <c r="F67" s="1" t="s">
        <v>1926</v>
      </c>
      <c r="G67" s="131">
        <v>2.3E-2</v>
      </c>
      <c r="H67" s="24">
        <v>0</v>
      </c>
      <c r="I67" s="30">
        <v>0</v>
      </c>
      <c r="J67" s="29">
        <v>0</v>
      </c>
      <c r="K67" s="49">
        <v>0</v>
      </c>
      <c r="L67" s="30">
        <f t="shared" si="2"/>
        <v>0</v>
      </c>
    </row>
    <row r="68" spans="1:12" s="29" customFormat="1" x14ac:dyDescent="0.35">
      <c r="A68" s="34">
        <v>62</v>
      </c>
      <c r="B68" s="34" t="s">
        <v>165</v>
      </c>
      <c r="C68" s="34" t="str">
        <f t="shared" si="1"/>
        <v>0140460</v>
      </c>
      <c r="D68" s="1" t="s">
        <v>184</v>
      </c>
      <c r="E68" s="1" t="s">
        <v>1116</v>
      </c>
      <c r="F68" s="1" t="s">
        <v>1926</v>
      </c>
      <c r="G68" s="131">
        <v>2.3E-2</v>
      </c>
      <c r="H68" s="24">
        <v>0</v>
      </c>
      <c r="I68" s="30">
        <v>0</v>
      </c>
      <c r="J68" s="30">
        <v>0</v>
      </c>
      <c r="K68" s="49">
        <v>0</v>
      </c>
      <c r="L68" s="30">
        <f t="shared" si="2"/>
        <v>0</v>
      </c>
    </row>
    <row r="69" spans="1:12" s="29" customFormat="1" x14ac:dyDescent="0.35">
      <c r="A69" s="34">
        <v>63</v>
      </c>
      <c r="B69" s="34" t="s">
        <v>166</v>
      </c>
      <c r="C69" s="34" t="str">
        <f t="shared" si="1"/>
        <v>0140570</v>
      </c>
      <c r="D69" s="1" t="s">
        <v>185</v>
      </c>
      <c r="E69" s="1" t="s">
        <v>1069</v>
      </c>
      <c r="F69" s="1" t="s">
        <v>1926</v>
      </c>
      <c r="G69" s="131">
        <v>2.3E-2</v>
      </c>
      <c r="H69" s="24">
        <v>0</v>
      </c>
      <c r="I69" s="30">
        <v>0</v>
      </c>
      <c r="J69" s="29">
        <v>0</v>
      </c>
      <c r="K69" s="49">
        <v>0</v>
      </c>
      <c r="L69" s="30">
        <f t="shared" si="2"/>
        <v>0</v>
      </c>
    </row>
    <row r="70" spans="1:12" s="29" customFormat="1" x14ac:dyDescent="0.35">
      <c r="A70" s="34">
        <v>64</v>
      </c>
      <c r="B70" s="34" t="s">
        <v>167</v>
      </c>
      <c r="C70" s="34" t="str">
        <f t="shared" si="1"/>
        <v>0140600</v>
      </c>
      <c r="D70" s="1" t="s">
        <v>186</v>
      </c>
      <c r="E70" s="1" t="s">
        <v>1050</v>
      </c>
      <c r="F70" s="1" t="s">
        <v>1926</v>
      </c>
      <c r="G70" s="131">
        <v>2.3E-2</v>
      </c>
      <c r="H70" s="24">
        <v>0</v>
      </c>
      <c r="I70" s="30">
        <v>0</v>
      </c>
      <c r="J70" s="29">
        <v>0</v>
      </c>
      <c r="K70" s="49">
        <v>0</v>
      </c>
      <c r="L70" s="30">
        <f t="shared" si="2"/>
        <v>0</v>
      </c>
    </row>
    <row r="71" spans="1:12" s="29" customFormat="1" x14ac:dyDescent="0.35">
      <c r="A71" s="34">
        <v>65</v>
      </c>
      <c r="B71" s="34" t="s">
        <v>168</v>
      </c>
      <c r="C71" s="34" t="str">
        <f t="shared" ref="C71:C134" si="4">MID(B71,3,7)</f>
        <v>0140620</v>
      </c>
      <c r="D71" s="1" t="s">
        <v>187</v>
      </c>
      <c r="E71" s="1" t="s">
        <v>983</v>
      </c>
      <c r="F71" s="1" t="s">
        <v>1926</v>
      </c>
      <c r="G71" s="131">
        <v>2.3E-2</v>
      </c>
      <c r="H71" s="24">
        <v>0</v>
      </c>
      <c r="I71" s="30">
        <v>0</v>
      </c>
      <c r="J71" s="29">
        <v>0</v>
      </c>
      <c r="K71" s="49">
        <v>0</v>
      </c>
      <c r="L71" s="30">
        <f t="shared" si="2"/>
        <v>0</v>
      </c>
    </row>
    <row r="72" spans="1:12" s="29" customFormat="1" ht="12.75" customHeight="1" x14ac:dyDescent="0.35">
      <c r="A72" s="34">
        <v>66</v>
      </c>
      <c r="B72" s="34" t="s">
        <v>169</v>
      </c>
      <c r="C72" s="34" t="str">
        <f t="shared" si="4"/>
        <v>0140630</v>
      </c>
      <c r="D72" s="1" t="s">
        <v>188</v>
      </c>
      <c r="E72" s="1" t="s">
        <v>1007</v>
      </c>
      <c r="F72" s="1" t="s">
        <v>1926</v>
      </c>
      <c r="G72" s="131">
        <v>2.3E-2</v>
      </c>
      <c r="H72" s="24">
        <v>0</v>
      </c>
      <c r="I72" s="30">
        <v>0</v>
      </c>
      <c r="J72" s="29">
        <v>0</v>
      </c>
      <c r="K72" s="49">
        <v>0</v>
      </c>
      <c r="L72" s="30">
        <f t="shared" si="2"/>
        <v>0</v>
      </c>
    </row>
    <row r="73" spans="1:12" s="29" customFormat="1" ht="12.75" customHeight="1" x14ac:dyDescent="0.35">
      <c r="A73" s="34">
        <v>67</v>
      </c>
      <c r="B73" s="34" t="s">
        <v>170</v>
      </c>
      <c r="C73" s="34" t="str">
        <f t="shared" si="4"/>
        <v>0140710</v>
      </c>
      <c r="D73" s="1" t="s">
        <v>189</v>
      </c>
      <c r="E73" s="1" t="s">
        <v>1001</v>
      </c>
      <c r="F73" s="1" t="s">
        <v>1926</v>
      </c>
      <c r="G73" s="131">
        <v>2.3E-2</v>
      </c>
      <c r="H73" s="24">
        <v>0</v>
      </c>
      <c r="I73" s="30">
        <v>0</v>
      </c>
      <c r="J73" s="29">
        <v>0</v>
      </c>
      <c r="K73" s="49">
        <v>0</v>
      </c>
      <c r="L73" s="30">
        <f t="shared" si="2"/>
        <v>0</v>
      </c>
    </row>
    <row r="74" spans="1:12" s="29" customFormat="1" x14ac:dyDescent="0.35">
      <c r="A74" s="34">
        <v>68</v>
      </c>
      <c r="B74" s="34" t="s">
        <v>171</v>
      </c>
      <c r="C74" s="34" t="str">
        <f t="shared" si="4"/>
        <v>0141415</v>
      </c>
      <c r="D74" s="1" t="s">
        <v>190</v>
      </c>
      <c r="E74" s="1" t="s">
        <v>986</v>
      </c>
      <c r="F74" s="1" t="s">
        <v>1926</v>
      </c>
      <c r="G74" s="131">
        <v>2.3E-2</v>
      </c>
      <c r="H74" s="24">
        <v>0</v>
      </c>
      <c r="I74" s="30">
        <v>0</v>
      </c>
      <c r="J74" s="29">
        <v>0</v>
      </c>
      <c r="K74" s="49">
        <v>0</v>
      </c>
      <c r="L74" s="30">
        <f t="shared" si="2"/>
        <v>0</v>
      </c>
    </row>
    <row r="75" spans="1:12" s="29" customFormat="1" x14ac:dyDescent="0.35">
      <c r="A75" s="34">
        <v>69</v>
      </c>
      <c r="B75" s="34" t="s">
        <v>172</v>
      </c>
      <c r="C75" s="34" t="str">
        <f t="shared" si="4"/>
        <v>0141860</v>
      </c>
      <c r="D75" s="1" t="s">
        <v>191</v>
      </c>
      <c r="E75" s="1" t="s">
        <v>1025</v>
      </c>
      <c r="F75" s="1" t="s">
        <v>1926</v>
      </c>
      <c r="G75" s="131">
        <v>2.3E-2</v>
      </c>
      <c r="H75" s="24">
        <v>0</v>
      </c>
      <c r="I75" s="30">
        <v>0</v>
      </c>
      <c r="J75" s="29">
        <v>0</v>
      </c>
      <c r="K75" s="49">
        <v>0</v>
      </c>
      <c r="L75" s="30">
        <f t="shared" si="2"/>
        <v>0</v>
      </c>
    </row>
    <row r="76" spans="1:12" s="29" customFormat="1" x14ac:dyDescent="0.35">
      <c r="A76" s="34">
        <v>70</v>
      </c>
      <c r="B76" s="34" t="s">
        <v>173</v>
      </c>
      <c r="C76" s="34" t="str">
        <f t="shared" si="4"/>
        <v>0150010</v>
      </c>
      <c r="D76" s="1" t="s">
        <v>192</v>
      </c>
      <c r="E76" s="1" t="s">
        <v>1066</v>
      </c>
      <c r="F76" s="1" t="s">
        <v>1926</v>
      </c>
      <c r="G76" s="131">
        <v>2.3E-2</v>
      </c>
      <c r="H76" s="24">
        <v>0</v>
      </c>
      <c r="I76" s="30">
        <v>0</v>
      </c>
      <c r="J76" s="30">
        <v>0</v>
      </c>
      <c r="K76" s="49">
        <v>0</v>
      </c>
      <c r="L76" s="30">
        <f t="shared" ref="L76:L139" si="5" xml:space="preserve"> IF(I76&gt;J76,INT(J76-I76),0)</f>
        <v>0</v>
      </c>
    </row>
    <row r="77" spans="1:12" s="29" customFormat="1" x14ac:dyDescent="0.35">
      <c r="A77" s="34">
        <v>71</v>
      </c>
      <c r="B77" s="34" t="s">
        <v>174</v>
      </c>
      <c r="C77" s="34" t="str">
        <f t="shared" si="4"/>
        <v>0150020</v>
      </c>
      <c r="D77" s="1" t="s">
        <v>193</v>
      </c>
      <c r="E77" s="1" t="s">
        <v>1081</v>
      </c>
      <c r="F77" s="1" t="s">
        <v>1926</v>
      </c>
      <c r="G77" s="131">
        <v>2.3E-2</v>
      </c>
      <c r="H77" s="24">
        <v>0</v>
      </c>
      <c r="I77" s="30">
        <v>0</v>
      </c>
      <c r="J77" s="30">
        <v>0</v>
      </c>
      <c r="K77" s="49">
        <v>0</v>
      </c>
      <c r="L77" s="30">
        <f t="shared" si="5"/>
        <v>0</v>
      </c>
    </row>
    <row r="78" spans="1:12" s="29" customFormat="1" x14ac:dyDescent="0.35">
      <c r="A78" s="34">
        <v>72</v>
      </c>
      <c r="B78" s="34" t="s">
        <v>175</v>
      </c>
      <c r="C78" s="34" t="str">
        <f t="shared" si="4"/>
        <v>0150050</v>
      </c>
      <c r="D78" s="1" t="s">
        <v>194</v>
      </c>
      <c r="E78" s="1" t="s">
        <v>1128</v>
      </c>
      <c r="F78" s="1" t="s">
        <v>1926</v>
      </c>
      <c r="G78" s="131">
        <v>2.3E-2</v>
      </c>
      <c r="H78" s="24">
        <v>0</v>
      </c>
      <c r="I78" s="30">
        <v>0</v>
      </c>
      <c r="J78" s="30">
        <v>0</v>
      </c>
      <c r="K78" s="49">
        <v>0</v>
      </c>
      <c r="L78" s="30">
        <f t="shared" si="5"/>
        <v>0</v>
      </c>
    </row>
    <row r="79" spans="1:12" s="29" customFormat="1" x14ac:dyDescent="0.35">
      <c r="A79" s="34">
        <v>73</v>
      </c>
      <c r="B79" s="34" t="s">
        <v>176</v>
      </c>
      <c r="C79" s="34" t="str">
        <f t="shared" si="4"/>
        <v>0160150</v>
      </c>
      <c r="D79" s="1" t="s">
        <v>195</v>
      </c>
      <c r="E79" s="1" t="s">
        <v>1096</v>
      </c>
      <c r="F79" s="1" t="s">
        <v>1926</v>
      </c>
      <c r="G79" s="131">
        <v>2.3E-2</v>
      </c>
      <c r="H79" s="24">
        <v>0</v>
      </c>
      <c r="I79" s="30">
        <v>0</v>
      </c>
      <c r="J79" s="29">
        <v>0</v>
      </c>
      <c r="K79" s="49">
        <v>0</v>
      </c>
      <c r="L79" s="30">
        <f t="shared" si="5"/>
        <v>0</v>
      </c>
    </row>
    <row r="80" spans="1:12" s="29" customFormat="1" x14ac:dyDescent="0.35">
      <c r="A80" s="34">
        <v>74</v>
      </c>
      <c r="B80" s="34" t="s">
        <v>177</v>
      </c>
      <c r="C80" s="34" t="str">
        <f t="shared" si="4"/>
        <v>0160210</v>
      </c>
      <c r="D80" s="1" t="s">
        <v>196</v>
      </c>
      <c r="E80" s="1" t="s">
        <v>1015</v>
      </c>
      <c r="F80" s="1" t="s">
        <v>1926</v>
      </c>
      <c r="G80" s="131">
        <v>2.3E-2</v>
      </c>
      <c r="H80" s="24">
        <v>0</v>
      </c>
      <c r="I80" s="30">
        <v>0</v>
      </c>
      <c r="J80" s="29">
        <v>0</v>
      </c>
      <c r="K80" s="49">
        <v>0</v>
      </c>
      <c r="L80" s="30">
        <f t="shared" si="5"/>
        <v>0</v>
      </c>
    </row>
    <row r="81" spans="1:12" s="29" customFormat="1" x14ac:dyDescent="0.35">
      <c r="A81" s="34">
        <v>75</v>
      </c>
      <c r="B81" s="34" t="s">
        <v>178</v>
      </c>
      <c r="C81" s="34" t="str">
        <f t="shared" si="4"/>
        <v>0160230</v>
      </c>
      <c r="D81" s="1" t="s">
        <v>197</v>
      </c>
      <c r="E81" s="1" t="s">
        <v>1042</v>
      </c>
      <c r="F81" s="1" t="s">
        <v>1926</v>
      </c>
      <c r="G81" s="131">
        <v>2.3E-2</v>
      </c>
      <c r="H81" s="24">
        <v>0</v>
      </c>
      <c r="I81" s="30">
        <v>0</v>
      </c>
      <c r="J81" s="29">
        <v>0</v>
      </c>
      <c r="K81" s="49">
        <v>0</v>
      </c>
      <c r="L81" s="30">
        <f t="shared" si="5"/>
        <v>0</v>
      </c>
    </row>
    <row r="82" spans="1:12" s="29" customFormat="1" x14ac:dyDescent="0.35">
      <c r="A82" s="34">
        <v>76</v>
      </c>
      <c r="B82" s="34" t="s">
        <v>179</v>
      </c>
      <c r="C82" s="34" t="str">
        <f t="shared" si="4"/>
        <v>0160250</v>
      </c>
      <c r="D82" s="1" t="s">
        <v>198</v>
      </c>
      <c r="E82" s="1" t="s">
        <v>1120</v>
      </c>
      <c r="F82" s="1" t="s">
        <v>1926</v>
      </c>
      <c r="G82" s="131">
        <v>2.3E-2</v>
      </c>
      <c r="H82" s="24">
        <v>0</v>
      </c>
      <c r="I82" s="30">
        <v>0</v>
      </c>
      <c r="J82" s="29">
        <v>0</v>
      </c>
      <c r="K82" s="49">
        <v>0</v>
      </c>
      <c r="L82" s="30">
        <f t="shared" si="5"/>
        <v>0</v>
      </c>
    </row>
    <row r="83" spans="1:12" s="29" customFormat="1" x14ac:dyDescent="0.35">
      <c r="A83" s="34">
        <v>77</v>
      </c>
      <c r="B83" s="34" t="s">
        <v>180</v>
      </c>
      <c r="C83" s="34" t="str">
        <f t="shared" si="4"/>
        <v>0160260</v>
      </c>
      <c r="D83" s="1" t="s">
        <v>199</v>
      </c>
      <c r="E83" s="1" t="s">
        <v>1046</v>
      </c>
      <c r="F83" s="1" t="s">
        <v>1926</v>
      </c>
      <c r="G83" s="131">
        <v>2.3E-2</v>
      </c>
      <c r="H83" s="24">
        <v>0</v>
      </c>
      <c r="I83" s="30">
        <v>0</v>
      </c>
      <c r="J83" s="29">
        <v>0</v>
      </c>
      <c r="K83" s="49">
        <v>0</v>
      </c>
      <c r="L83" s="30">
        <f t="shared" si="5"/>
        <v>0</v>
      </c>
    </row>
    <row r="84" spans="1:12" s="29" customFormat="1" x14ac:dyDescent="0.35">
      <c r="A84" s="34">
        <v>78</v>
      </c>
      <c r="B84" s="34" t="s">
        <v>181</v>
      </c>
      <c r="C84" s="34" t="str">
        <f t="shared" si="4"/>
        <v>0160270</v>
      </c>
      <c r="D84" s="1" t="s">
        <v>200</v>
      </c>
      <c r="E84" s="1" t="s">
        <v>1040</v>
      </c>
      <c r="F84" s="1" t="s">
        <v>1926</v>
      </c>
      <c r="G84" s="131">
        <v>2.3E-2</v>
      </c>
      <c r="H84" s="24">
        <v>0</v>
      </c>
      <c r="I84" s="30">
        <v>0</v>
      </c>
      <c r="J84" s="29">
        <v>0</v>
      </c>
      <c r="K84" s="49">
        <v>0</v>
      </c>
      <c r="L84" s="30">
        <f t="shared" si="5"/>
        <v>0</v>
      </c>
    </row>
    <row r="85" spans="1:12" s="29" customFormat="1" x14ac:dyDescent="0.35">
      <c r="A85" s="34">
        <v>78</v>
      </c>
      <c r="B85" s="34" t="s">
        <v>182</v>
      </c>
      <c r="C85" s="34" t="str">
        <f t="shared" si="4"/>
        <v>0160280</v>
      </c>
      <c r="D85" s="1" t="s">
        <v>201</v>
      </c>
      <c r="E85" s="1" t="s">
        <v>1093</v>
      </c>
      <c r="F85" s="1" t="s">
        <v>1926</v>
      </c>
      <c r="G85" s="131">
        <v>2.3E-2</v>
      </c>
      <c r="H85" s="24">
        <v>0</v>
      </c>
      <c r="I85" s="30">
        <v>0</v>
      </c>
      <c r="J85" s="29">
        <v>0</v>
      </c>
      <c r="K85" s="49">
        <v>0</v>
      </c>
      <c r="L85" s="30">
        <f t="shared" si="5"/>
        <v>0</v>
      </c>
    </row>
    <row r="86" spans="1:12" s="29" customFormat="1" x14ac:dyDescent="0.35">
      <c r="A86" s="34">
        <v>80</v>
      </c>
      <c r="B86" s="34" t="s">
        <v>183</v>
      </c>
      <c r="C86" s="34" t="str">
        <f t="shared" si="4"/>
        <v>0160290</v>
      </c>
      <c r="D86" s="1" t="s">
        <v>202</v>
      </c>
      <c r="E86" s="1" t="s">
        <v>1124</v>
      </c>
      <c r="F86" s="1" t="s">
        <v>1926</v>
      </c>
      <c r="G86" s="131">
        <v>2.3E-2</v>
      </c>
      <c r="H86" s="24">
        <v>0</v>
      </c>
      <c r="I86" s="30">
        <v>0</v>
      </c>
      <c r="J86" s="29">
        <v>0</v>
      </c>
      <c r="K86" s="49">
        <v>0</v>
      </c>
      <c r="L86" s="30">
        <f t="shared" si="5"/>
        <v>0</v>
      </c>
    </row>
    <row r="87" spans="1:12" s="29" customFormat="1" x14ac:dyDescent="0.35">
      <c r="A87" s="34">
        <v>81</v>
      </c>
      <c r="B87" s="34" t="s">
        <v>184</v>
      </c>
      <c r="C87" s="34" t="str">
        <f t="shared" si="4"/>
        <v>0160300</v>
      </c>
      <c r="D87" s="1" t="s">
        <v>203</v>
      </c>
      <c r="E87" s="1" t="s">
        <v>1111</v>
      </c>
      <c r="F87" s="1" t="s">
        <v>1926</v>
      </c>
      <c r="G87" s="131">
        <v>2.3E-2</v>
      </c>
      <c r="H87" s="24">
        <v>0</v>
      </c>
      <c r="I87" s="30">
        <v>0</v>
      </c>
      <c r="J87" s="29">
        <v>0</v>
      </c>
      <c r="K87" s="49">
        <v>0</v>
      </c>
      <c r="L87" s="30">
        <f t="shared" si="5"/>
        <v>0</v>
      </c>
    </row>
    <row r="88" spans="1:12" s="29" customFormat="1" x14ac:dyDescent="0.35">
      <c r="A88" s="34">
        <v>82</v>
      </c>
      <c r="B88" s="34" t="s">
        <v>185</v>
      </c>
      <c r="C88" s="34" t="str">
        <f t="shared" si="4"/>
        <v>0160310</v>
      </c>
      <c r="D88" s="1" t="s">
        <v>204</v>
      </c>
      <c r="E88" s="1" t="s">
        <v>1094</v>
      </c>
      <c r="F88" s="1" t="s">
        <v>1926</v>
      </c>
      <c r="G88" s="131">
        <v>2.3E-2</v>
      </c>
      <c r="H88" s="24">
        <v>0</v>
      </c>
      <c r="I88" s="30">
        <v>0</v>
      </c>
      <c r="J88" s="29">
        <v>0</v>
      </c>
      <c r="K88" s="49">
        <v>0</v>
      </c>
      <c r="L88" s="30">
        <f t="shared" si="5"/>
        <v>0</v>
      </c>
    </row>
    <row r="89" spans="1:12" s="29" customFormat="1" x14ac:dyDescent="0.35">
      <c r="A89" s="34">
        <v>83</v>
      </c>
      <c r="B89" s="34" t="s">
        <v>186</v>
      </c>
      <c r="C89" s="34" t="str">
        <f t="shared" si="4"/>
        <v>0160340</v>
      </c>
      <c r="D89" s="1" t="s">
        <v>205</v>
      </c>
      <c r="E89" s="1" t="s">
        <v>1102</v>
      </c>
      <c r="F89" s="1" t="s">
        <v>1926</v>
      </c>
      <c r="G89" s="131">
        <v>2.3E-2</v>
      </c>
      <c r="H89" s="24">
        <v>0</v>
      </c>
      <c r="I89" s="30">
        <v>0</v>
      </c>
      <c r="J89" s="29">
        <v>0</v>
      </c>
      <c r="K89" s="49">
        <v>0</v>
      </c>
      <c r="L89" s="30">
        <f t="shared" si="5"/>
        <v>0</v>
      </c>
    </row>
    <row r="90" spans="1:12" s="29" customFormat="1" x14ac:dyDescent="0.35">
      <c r="A90" s="34">
        <v>84</v>
      </c>
      <c r="B90" s="34" t="s">
        <v>187</v>
      </c>
      <c r="C90" s="34" t="str">
        <f t="shared" si="4"/>
        <v>0160350</v>
      </c>
      <c r="D90" s="1" t="s">
        <v>206</v>
      </c>
      <c r="E90" s="1" t="s">
        <v>1095</v>
      </c>
      <c r="F90" s="1" t="s">
        <v>1926</v>
      </c>
      <c r="G90" s="131">
        <v>2.3E-2</v>
      </c>
      <c r="H90" s="24">
        <v>0</v>
      </c>
      <c r="I90" s="30">
        <v>0</v>
      </c>
      <c r="J90" s="29">
        <v>0</v>
      </c>
      <c r="K90" s="49">
        <v>0</v>
      </c>
      <c r="L90" s="30">
        <f t="shared" si="5"/>
        <v>0</v>
      </c>
    </row>
    <row r="91" spans="1:12" s="29" customFormat="1" x14ac:dyDescent="0.35">
      <c r="A91" s="34">
        <v>85</v>
      </c>
      <c r="B91" s="34" t="s">
        <v>188</v>
      </c>
      <c r="C91" s="34" t="str">
        <f t="shared" si="4"/>
        <v>0160360</v>
      </c>
      <c r="D91" s="1" t="s">
        <v>207</v>
      </c>
      <c r="E91" s="1" t="s">
        <v>1080</v>
      </c>
      <c r="F91" s="1" t="s">
        <v>1926</v>
      </c>
      <c r="G91" s="131">
        <v>2.3E-2</v>
      </c>
      <c r="H91" s="24">
        <v>0</v>
      </c>
      <c r="I91" s="30">
        <v>0</v>
      </c>
      <c r="J91" s="29">
        <v>0</v>
      </c>
      <c r="K91" s="49">
        <v>0</v>
      </c>
      <c r="L91" s="30">
        <f t="shared" si="5"/>
        <v>0</v>
      </c>
    </row>
    <row r="92" spans="1:12" s="29" customFormat="1" x14ac:dyDescent="0.35">
      <c r="A92" s="34">
        <v>86</v>
      </c>
      <c r="B92" s="34" t="s">
        <v>189</v>
      </c>
      <c r="C92" s="34" t="str">
        <f t="shared" si="4"/>
        <v>0160370</v>
      </c>
      <c r="D92" s="1" t="s">
        <v>293</v>
      </c>
      <c r="E92" s="1" t="s">
        <v>1121</v>
      </c>
      <c r="F92" s="1" t="s">
        <v>1927</v>
      </c>
      <c r="G92" s="131">
        <v>1.0500000000000001E-2</v>
      </c>
      <c r="H92" s="24">
        <v>0</v>
      </c>
      <c r="I92" s="30">
        <v>0</v>
      </c>
      <c r="J92" s="29">
        <v>0</v>
      </c>
      <c r="K92" s="49">
        <v>0</v>
      </c>
      <c r="L92" s="30">
        <f t="shared" si="5"/>
        <v>0</v>
      </c>
    </row>
    <row r="93" spans="1:12" s="29" customFormat="1" ht="14.25" customHeight="1" x14ac:dyDescent="0.35">
      <c r="A93" s="34">
        <v>87</v>
      </c>
      <c r="B93" s="34" t="s">
        <v>190</v>
      </c>
      <c r="C93" s="34" t="str">
        <f t="shared" si="4"/>
        <v>0160380</v>
      </c>
      <c r="D93" s="1" t="s">
        <v>294</v>
      </c>
      <c r="E93" s="1" t="s">
        <v>1005</v>
      </c>
      <c r="F93" s="1" t="s">
        <v>1927</v>
      </c>
      <c r="G93" s="131">
        <v>1.0500000000000001E-2</v>
      </c>
      <c r="H93" s="24">
        <v>0</v>
      </c>
      <c r="I93" s="30">
        <v>0</v>
      </c>
      <c r="J93" s="29">
        <v>0</v>
      </c>
      <c r="K93" s="49">
        <v>0</v>
      </c>
      <c r="L93" s="30">
        <f t="shared" si="5"/>
        <v>0</v>
      </c>
    </row>
    <row r="94" spans="1:12" s="29" customFormat="1" ht="14.25" customHeight="1" x14ac:dyDescent="0.35">
      <c r="A94" s="34">
        <v>88</v>
      </c>
      <c r="B94" s="34" t="s">
        <v>191</v>
      </c>
      <c r="C94" s="34" t="str">
        <f t="shared" si="4"/>
        <v>0160390</v>
      </c>
      <c r="D94" s="1" t="s">
        <v>298</v>
      </c>
      <c r="E94" s="1" t="s">
        <v>1064</v>
      </c>
      <c r="F94" s="1" t="s">
        <v>1927</v>
      </c>
      <c r="G94" s="131">
        <v>1.0500000000000001E-2</v>
      </c>
      <c r="H94" s="24">
        <v>0</v>
      </c>
      <c r="I94" s="30">
        <v>0</v>
      </c>
      <c r="J94" s="29">
        <v>0</v>
      </c>
      <c r="K94" s="49">
        <v>0</v>
      </c>
      <c r="L94" s="30">
        <f t="shared" si="5"/>
        <v>0</v>
      </c>
    </row>
    <row r="95" spans="1:12" s="29" customFormat="1" x14ac:dyDescent="0.35">
      <c r="A95" s="34">
        <v>89</v>
      </c>
      <c r="B95" s="34" t="s">
        <v>192</v>
      </c>
      <c r="C95" s="34" t="str">
        <f t="shared" si="4"/>
        <v>0160540</v>
      </c>
      <c r="D95" s="1" t="s">
        <v>302</v>
      </c>
      <c r="E95" s="1" t="s">
        <v>1055</v>
      </c>
      <c r="F95" s="1" t="s">
        <v>1927</v>
      </c>
      <c r="G95" s="131">
        <v>1.0500000000000001E-2</v>
      </c>
      <c r="H95" s="24">
        <v>0</v>
      </c>
      <c r="I95" s="30">
        <v>0</v>
      </c>
      <c r="J95" s="29">
        <v>0</v>
      </c>
      <c r="K95" s="49">
        <v>0</v>
      </c>
      <c r="L95" s="30">
        <f t="shared" si="5"/>
        <v>0</v>
      </c>
    </row>
    <row r="96" spans="1:12" s="29" customFormat="1" x14ac:dyDescent="0.35">
      <c r="A96" s="34">
        <v>90</v>
      </c>
      <c r="B96" s="34" t="s">
        <v>193</v>
      </c>
      <c r="C96" s="34" t="str">
        <f t="shared" si="4"/>
        <v>0160570</v>
      </c>
      <c r="D96" s="1" t="s">
        <v>304</v>
      </c>
      <c r="E96" s="1" t="s">
        <v>1114</v>
      </c>
      <c r="F96" s="1" t="s">
        <v>1927</v>
      </c>
      <c r="G96" s="131">
        <v>1.0500000000000001E-2</v>
      </c>
      <c r="H96" s="24">
        <v>0</v>
      </c>
      <c r="I96" s="30">
        <v>0</v>
      </c>
      <c r="J96" s="29">
        <v>0</v>
      </c>
      <c r="K96" s="49">
        <v>0</v>
      </c>
      <c r="L96" s="30">
        <f t="shared" si="5"/>
        <v>0</v>
      </c>
    </row>
    <row r="97" spans="1:12" s="29" customFormat="1" x14ac:dyDescent="0.35">
      <c r="A97" s="34">
        <v>91</v>
      </c>
      <c r="B97" s="34" t="s">
        <v>194</v>
      </c>
      <c r="C97" s="34" t="str">
        <f t="shared" si="4"/>
        <v>0160590</v>
      </c>
      <c r="D97" s="1" t="s">
        <v>308</v>
      </c>
      <c r="E97" s="1" t="s">
        <v>1082</v>
      </c>
      <c r="F97" s="1" t="s">
        <v>1927</v>
      </c>
      <c r="G97" s="131">
        <v>1.0500000000000001E-2</v>
      </c>
      <c r="H97" s="24">
        <v>0</v>
      </c>
      <c r="I97" s="30">
        <v>0</v>
      </c>
      <c r="J97" s="29">
        <v>0</v>
      </c>
      <c r="K97" s="49">
        <v>0</v>
      </c>
      <c r="L97" s="30">
        <f t="shared" si="5"/>
        <v>0</v>
      </c>
    </row>
    <row r="98" spans="1:12" s="29" customFormat="1" x14ac:dyDescent="0.35">
      <c r="A98" s="34">
        <v>92</v>
      </c>
      <c r="B98" s="34" t="s">
        <v>195</v>
      </c>
      <c r="C98" s="34" t="str">
        <f t="shared" si="4"/>
        <v>0160620</v>
      </c>
      <c r="D98" s="1" t="s">
        <v>310</v>
      </c>
      <c r="E98" s="1" t="s">
        <v>1067</v>
      </c>
      <c r="F98" s="1" t="s">
        <v>1927</v>
      </c>
      <c r="G98" s="131">
        <v>1.0500000000000001E-2</v>
      </c>
      <c r="H98" s="24">
        <v>0</v>
      </c>
      <c r="I98" s="30">
        <v>0</v>
      </c>
      <c r="J98" s="29">
        <v>0</v>
      </c>
      <c r="K98" s="49">
        <v>0</v>
      </c>
      <c r="L98" s="30">
        <f t="shared" si="5"/>
        <v>0</v>
      </c>
    </row>
    <row r="99" spans="1:12" s="29" customFormat="1" x14ac:dyDescent="0.35">
      <c r="A99" s="34">
        <v>93</v>
      </c>
      <c r="B99" s="34" t="s">
        <v>196</v>
      </c>
      <c r="C99" s="34" t="str">
        <f t="shared" si="4"/>
        <v>0160630</v>
      </c>
      <c r="D99" s="1" t="s">
        <v>208</v>
      </c>
      <c r="E99" s="1" t="s">
        <v>1079</v>
      </c>
      <c r="F99" s="1" t="s">
        <v>1926</v>
      </c>
      <c r="G99" s="131">
        <v>2.3E-2</v>
      </c>
      <c r="H99" s="24">
        <v>0</v>
      </c>
      <c r="I99" s="30">
        <v>0</v>
      </c>
      <c r="J99" s="29">
        <v>0</v>
      </c>
      <c r="K99" s="49">
        <v>0</v>
      </c>
      <c r="L99" s="30">
        <f t="shared" si="5"/>
        <v>0</v>
      </c>
    </row>
    <row r="100" spans="1:12" s="29" customFormat="1" x14ac:dyDescent="0.35">
      <c r="A100" s="34">
        <v>94</v>
      </c>
      <c r="B100" s="34" t="s">
        <v>197</v>
      </c>
      <c r="C100" s="34" t="str">
        <f t="shared" si="4"/>
        <v>0160640</v>
      </c>
      <c r="D100" s="1" t="s">
        <v>209</v>
      </c>
      <c r="E100" s="1" t="s">
        <v>1347</v>
      </c>
      <c r="F100" s="1" t="s">
        <v>1926</v>
      </c>
      <c r="G100" s="131">
        <v>2.3E-2</v>
      </c>
      <c r="H100" s="24">
        <v>0</v>
      </c>
      <c r="I100" s="30">
        <v>0</v>
      </c>
      <c r="J100" s="29">
        <v>0</v>
      </c>
      <c r="K100" s="49">
        <v>0</v>
      </c>
      <c r="L100" s="30">
        <f t="shared" si="5"/>
        <v>0</v>
      </c>
    </row>
    <row r="101" spans="1:12" s="29" customFormat="1" x14ac:dyDescent="0.35">
      <c r="A101" s="34">
        <v>95</v>
      </c>
      <c r="B101" s="34" t="s">
        <v>198</v>
      </c>
      <c r="C101" s="34" t="str">
        <f t="shared" si="4"/>
        <v>0160650</v>
      </c>
      <c r="D101" s="1" t="s">
        <v>210</v>
      </c>
      <c r="E101" s="1" t="s">
        <v>1103</v>
      </c>
      <c r="F101" s="1" t="s">
        <v>1926</v>
      </c>
      <c r="G101" s="131">
        <v>2.3E-2</v>
      </c>
      <c r="H101" s="24">
        <v>0</v>
      </c>
      <c r="I101" s="30">
        <v>0</v>
      </c>
      <c r="J101" s="29">
        <v>0</v>
      </c>
      <c r="K101" s="49">
        <v>0</v>
      </c>
      <c r="L101" s="30">
        <f t="shared" si="5"/>
        <v>0</v>
      </c>
    </row>
    <row r="102" spans="1:12" s="29" customFormat="1" x14ac:dyDescent="0.35">
      <c r="A102" s="34">
        <v>96</v>
      </c>
      <c r="B102" s="34" t="s">
        <v>199</v>
      </c>
      <c r="C102" s="34" t="str">
        <f t="shared" si="4"/>
        <v>0160670</v>
      </c>
      <c r="D102" s="1" t="s">
        <v>211</v>
      </c>
      <c r="E102" s="1" t="s">
        <v>1053</v>
      </c>
      <c r="F102" s="1" t="s">
        <v>1926</v>
      </c>
      <c r="G102" s="131">
        <v>2.3E-2</v>
      </c>
      <c r="H102" s="24">
        <v>0</v>
      </c>
      <c r="I102" s="30">
        <v>0</v>
      </c>
      <c r="J102" s="29">
        <v>0</v>
      </c>
      <c r="K102" s="49">
        <v>0</v>
      </c>
      <c r="L102" s="30">
        <f t="shared" si="5"/>
        <v>0</v>
      </c>
    </row>
    <row r="103" spans="1:12" s="29" customFormat="1" x14ac:dyDescent="0.35">
      <c r="A103" s="34">
        <v>97</v>
      </c>
      <c r="B103" s="34" t="s">
        <v>200</v>
      </c>
      <c r="C103" s="34" t="str">
        <f t="shared" si="4"/>
        <v>0160680</v>
      </c>
      <c r="D103" s="1" t="s">
        <v>212</v>
      </c>
      <c r="E103" s="1" t="s">
        <v>1105</v>
      </c>
      <c r="F103" s="1" t="s">
        <v>1926</v>
      </c>
      <c r="G103" s="131">
        <v>2.3E-2</v>
      </c>
      <c r="H103" s="24">
        <v>0</v>
      </c>
      <c r="I103" s="30">
        <v>0</v>
      </c>
      <c r="J103" s="29">
        <v>0</v>
      </c>
      <c r="K103" s="49">
        <v>0</v>
      </c>
      <c r="L103" s="30">
        <f t="shared" si="5"/>
        <v>0</v>
      </c>
    </row>
    <row r="104" spans="1:12" s="29" customFormat="1" x14ac:dyDescent="0.35">
      <c r="A104" s="34">
        <v>98</v>
      </c>
      <c r="B104" s="34" t="s">
        <v>201</v>
      </c>
      <c r="C104" s="34" t="str">
        <f t="shared" si="4"/>
        <v>0160690</v>
      </c>
      <c r="D104" s="1" t="s">
        <v>213</v>
      </c>
      <c r="E104" s="1" t="s">
        <v>992</v>
      </c>
      <c r="F104" s="1" t="s">
        <v>1926</v>
      </c>
      <c r="G104" s="131">
        <v>2.3E-2</v>
      </c>
      <c r="H104" s="24">
        <v>0</v>
      </c>
      <c r="I104" s="30">
        <v>0</v>
      </c>
      <c r="J104" s="29">
        <v>0</v>
      </c>
      <c r="K104" s="49">
        <v>0</v>
      </c>
      <c r="L104" s="30">
        <f t="shared" si="5"/>
        <v>0</v>
      </c>
    </row>
    <row r="105" spans="1:12" s="29" customFormat="1" x14ac:dyDescent="0.35">
      <c r="A105" s="34">
        <v>99</v>
      </c>
      <c r="B105" s="34" t="s">
        <v>202</v>
      </c>
      <c r="C105" s="34" t="str">
        <f t="shared" si="4"/>
        <v>0160700</v>
      </c>
      <c r="D105" s="1" t="s">
        <v>214</v>
      </c>
      <c r="E105" s="1" t="s">
        <v>973</v>
      </c>
      <c r="F105" s="1" t="s">
        <v>1926</v>
      </c>
      <c r="G105" s="131">
        <v>2.3E-2</v>
      </c>
      <c r="H105" s="24">
        <v>0</v>
      </c>
      <c r="I105" s="30">
        <v>0</v>
      </c>
      <c r="J105" s="29">
        <v>0</v>
      </c>
      <c r="K105" s="49">
        <v>0</v>
      </c>
      <c r="L105" s="30">
        <f t="shared" si="5"/>
        <v>0</v>
      </c>
    </row>
    <row r="106" spans="1:12" s="29" customFormat="1" x14ac:dyDescent="0.35">
      <c r="A106" s="34">
        <v>100</v>
      </c>
      <c r="B106" s="34" t="s">
        <v>203</v>
      </c>
      <c r="C106" s="34" t="str">
        <f t="shared" si="4"/>
        <v>0160710</v>
      </c>
      <c r="D106" s="1" t="s">
        <v>215</v>
      </c>
      <c r="E106" s="1" t="s">
        <v>1012</v>
      </c>
      <c r="F106" s="1" t="s">
        <v>1926</v>
      </c>
      <c r="G106" s="131">
        <v>2.3E-2</v>
      </c>
      <c r="H106" s="24">
        <v>0</v>
      </c>
      <c r="I106" s="30">
        <v>0</v>
      </c>
      <c r="J106" s="29">
        <v>0</v>
      </c>
      <c r="K106" s="49">
        <v>0</v>
      </c>
      <c r="L106" s="30">
        <f t="shared" si="5"/>
        <v>0</v>
      </c>
    </row>
    <row r="107" spans="1:12" s="29" customFormat="1" x14ac:dyDescent="0.35">
      <c r="A107" s="34">
        <v>101</v>
      </c>
      <c r="B107" s="34" t="s">
        <v>204</v>
      </c>
      <c r="C107" s="34" t="str">
        <f t="shared" si="4"/>
        <v>0160720</v>
      </c>
      <c r="D107" s="1" t="s">
        <v>216</v>
      </c>
      <c r="E107" s="1" t="s">
        <v>1008</v>
      </c>
      <c r="F107" s="1" t="s">
        <v>1926</v>
      </c>
      <c r="G107" s="131">
        <v>2.3E-2</v>
      </c>
      <c r="H107" s="24">
        <v>0</v>
      </c>
      <c r="I107" s="30">
        <v>0</v>
      </c>
      <c r="J107" s="29">
        <v>0</v>
      </c>
      <c r="K107" s="49">
        <v>0</v>
      </c>
      <c r="L107" s="30">
        <f t="shared" si="5"/>
        <v>0</v>
      </c>
    </row>
    <row r="108" spans="1:12" s="29" customFormat="1" x14ac:dyDescent="0.35">
      <c r="A108" s="34">
        <v>102</v>
      </c>
      <c r="B108" s="34" t="s">
        <v>205</v>
      </c>
      <c r="C108" s="34" t="str">
        <f t="shared" si="4"/>
        <v>0160730</v>
      </c>
      <c r="D108" s="1" t="s">
        <v>217</v>
      </c>
      <c r="E108" s="1" t="s">
        <v>1099</v>
      </c>
      <c r="F108" s="1" t="s">
        <v>1926</v>
      </c>
      <c r="G108" s="131">
        <v>2.3E-2</v>
      </c>
      <c r="H108" s="24">
        <v>0</v>
      </c>
      <c r="I108" s="30">
        <v>0</v>
      </c>
      <c r="J108" s="29">
        <v>0</v>
      </c>
      <c r="K108" s="49">
        <v>0</v>
      </c>
      <c r="L108" s="30">
        <f t="shared" si="5"/>
        <v>0</v>
      </c>
    </row>
    <row r="109" spans="1:12" s="29" customFormat="1" x14ac:dyDescent="0.35">
      <c r="A109" s="34">
        <v>103</v>
      </c>
      <c r="B109" s="34" t="s">
        <v>206</v>
      </c>
      <c r="C109" s="34" t="str">
        <f t="shared" si="4"/>
        <v>0160735</v>
      </c>
      <c r="D109" s="1" t="s">
        <v>218</v>
      </c>
      <c r="E109" s="1" t="s">
        <v>965</v>
      </c>
      <c r="F109" s="1" t="s">
        <v>1926</v>
      </c>
      <c r="G109" s="131">
        <v>2.3E-2</v>
      </c>
      <c r="H109" s="24">
        <v>0</v>
      </c>
      <c r="I109" s="30">
        <v>0</v>
      </c>
      <c r="J109" s="29">
        <v>0</v>
      </c>
      <c r="K109" s="49">
        <v>0</v>
      </c>
      <c r="L109" s="30">
        <f t="shared" si="5"/>
        <v>0</v>
      </c>
    </row>
    <row r="110" spans="1:12" s="29" customFormat="1" x14ac:dyDescent="0.35">
      <c r="A110" s="34">
        <v>104</v>
      </c>
      <c r="B110" s="34" t="s">
        <v>207</v>
      </c>
      <c r="C110" s="34" t="str">
        <f t="shared" si="4"/>
        <v>0160740</v>
      </c>
      <c r="D110" s="1" t="s">
        <v>219</v>
      </c>
      <c r="E110" s="1" t="s">
        <v>1026</v>
      </c>
      <c r="F110" s="1" t="s">
        <v>1926</v>
      </c>
      <c r="G110" s="131">
        <v>2.3E-2</v>
      </c>
      <c r="H110" s="24">
        <v>0</v>
      </c>
      <c r="I110" s="30">
        <v>0</v>
      </c>
      <c r="J110" s="29">
        <v>0</v>
      </c>
      <c r="K110" s="49">
        <v>0</v>
      </c>
      <c r="L110" s="30">
        <f t="shared" si="5"/>
        <v>0</v>
      </c>
    </row>
    <row r="111" spans="1:12" s="29" customFormat="1" x14ac:dyDescent="0.35">
      <c r="A111" s="34">
        <v>105</v>
      </c>
      <c r="B111" s="34" t="s">
        <v>293</v>
      </c>
      <c r="C111" s="34" t="str">
        <f t="shared" si="4"/>
        <v>0162020</v>
      </c>
      <c r="D111" s="1" t="s">
        <v>220</v>
      </c>
      <c r="E111" s="1" t="s">
        <v>993</v>
      </c>
      <c r="F111" s="1" t="s">
        <v>1926</v>
      </c>
      <c r="G111" s="131">
        <v>2.3E-2</v>
      </c>
      <c r="H111" s="24">
        <v>0</v>
      </c>
      <c r="I111" s="30">
        <v>0</v>
      </c>
      <c r="J111" s="29">
        <v>0</v>
      </c>
      <c r="K111" s="49">
        <v>0</v>
      </c>
      <c r="L111" s="30">
        <f t="shared" si="5"/>
        <v>0</v>
      </c>
    </row>
    <row r="112" spans="1:12" s="29" customFormat="1" x14ac:dyDescent="0.35">
      <c r="A112" s="34">
        <v>106</v>
      </c>
      <c r="B112" s="34" t="s">
        <v>294</v>
      </c>
      <c r="C112" s="34" t="str">
        <f t="shared" si="4"/>
        <v>0162030</v>
      </c>
      <c r="D112" s="1" t="s">
        <v>221</v>
      </c>
      <c r="E112" s="1" t="s">
        <v>1071</v>
      </c>
      <c r="F112" s="1" t="s">
        <v>1926</v>
      </c>
      <c r="G112" s="131">
        <v>2.3E-2</v>
      </c>
      <c r="H112" s="24">
        <v>0</v>
      </c>
      <c r="I112" s="30">
        <v>0</v>
      </c>
      <c r="J112" s="29">
        <v>0</v>
      </c>
      <c r="K112" s="49">
        <v>0</v>
      </c>
      <c r="L112" s="30">
        <f t="shared" si="5"/>
        <v>0</v>
      </c>
    </row>
    <row r="113" spans="1:12" s="29" customFormat="1" x14ac:dyDescent="0.35">
      <c r="A113" s="34">
        <v>107</v>
      </c>
      <c r="B113" s="34" t="s">
        <v>298</v>
      </c>
      <c r="C113" s="34" t="str">
        <f t="shared" si="4"/>
        <v>0162070</v>
      </c>
      <c r="D113" s="1" t="s">
        <v>222</v>
      </c>
      <c r="E113" s="1" t="s">
        <v>1060</v>
      </c>
      <c r="F113" s="1" t="s">
        <v>1926</v>
      </c>
      <c r="G113" s="131">
        <v>2.3E-2</v>
      </c>
      <c r="H113" s="24">
        <v>0</v>
      </c>
      <c r="I113" s="30">
        <v>0</v>
      </c>
      <c r="J113" s="29">
        <v>0</v>
      </c>
      <c r="K113" s="49">
        <v>0</v>
      </c>
      <c r="L113" s="30">
        <f t="shared" si="5"/>
        <v>0</v>
      </c>
    </row>
    <row r="114" spans="1:12" s="29" customFormat="1" x14ac:dyDescent="0.35">
      <c r="A114" s="34">
        <v>108</v>
      </c>
      <c r="B114" s="34" t="s">
        <v>302</v>
      </c>
      <c r="C114" s="34" t="str">
        <f t="shared" si="4"/>
        <v>0162110</v>
      </c>
      <c r="D114" s="1" t="s">
        <v>223</v>
      </c>
      <c r="E114" s="1" t="s">
        <v>1047</v>
      </c>
      <c r="F114" s="1" t="s">
        <v>1926</v>
      </c>
      <c r="G114" s="131">
        <v>2.3E-2</v>
      </c>
      <c r="H114" s="24">
        <v>0</v>
      </c>
      <c r="I114" s="30">
        <v>0</v>
      </c>
      <c r="J114" s="29">
        <v>0</v>
      </c>
      <c r="K114" s="49">
        <v>0</v>
      </c>
      <c r="L114" s="30">
        <f t="shared" si="5"/>
        <v>0</v>
      </c>
    </row>
    <row r="115" spans="1:12" s="29" customFormat="1" x14ac:dyDescent="0.35">
      <c r="A115" s="34">
        <v>109</v>
      </c>
      <c r="B115" s="34" t="s">
        <v>304</v>
      </c>
      <c r="C115" s="34" t="str">
        <f t="shared" si="4"/>
        <v>0162140</v>
      </c>
      <c r="D115" s="1" t="s">
        <v>224</v>
      </c>
      <c r="E115" s="1" t="s">
        <v>1112</v>
      </c>
      <c r="F115" s="1" t="s">
        <v>1926</v>
      </c>
      <c r="G115" s="131">
        <v>2.3E-2</v>
      </c>
      <c r="H115" s="24">
        <v>0</v>
      </c>
      <c r="I115" s="30">
        <v>0</v>
      </c>
      <c r="J115" s="29">
        <v>0</v>
      </c>
      <c r="K115" s="49">
        <v>0</v>
      </c>
      <c r="L115" s="30">
        <f t="shared" si="5"/>
        <v>0</v>
      </c>
    </row>
    <row r="116" spans="1:12" s="29" customFormat="1" x14ac:dyDescent="0.35">
      <c r="A116" s="34">
        <v>110</v>
      </c>
      <c r="B116" s="34" t="s">
        <v>308</v>
      </c>
      <c r="C116" s="34" t="str">
        <f t="shared" si="4"/>
        <v>0162190</v>
      </c>
      <c r="D116" s="1" t="s">
        <v>225</v>
      </c>
      <c r="E116" s="1" t="s">
        <v>1078</v>
      </c>
      <c r="F116" s="1" t="s">
        <v>1926</v>
      </c>
      <c r="G116" s="131">
        <v>2.3E-2</v>
      </c>
      <c r="H116" s="24">
        <v>0</v>
      </c>
      <c r="I116" s="30">
        <v>0</v>
      </c>
      <c r="J116" s="29">
        <v>0</v>
      </c>
      <c r="K116" s="49">
        <v>0</v>
      </c>
      <c r="L116" s="30">
        <f t="shared" si="5"/>
        <v>0</v>
      </c>
    </row>
    <row r="117" spans="1:12" s="29" customFormat="1" x14ac:dyDescent="0.35">
      <c r="A117" s="34">
        <v>111</v>
      </c>
      <c r="B117" s="34" t="s">
        <v>310</v>
      </c>
      <c r="C117" s="34" t="str">
        <f t="shared" si="4"/>
        <v>0162250</v>
      </c>
      <c r="D117" s="1" t="s">
        <v>226</v>
      </c>
      <c r="E117" s="1" t="s">
        <v>1041</v>
      </c>
      <c r="F117" s="1" t="s">
        <v>1926</v>
      </c>
      <c r="G117" s="131">
        <v>2.3E-2</v>
      </c>
      <c r="H117" s="24">
        <v>0</v>
      </c>
      <c r="I117" s="30">
        <v>0</v>
      </c>
      <c r="J117" s="29">
        <v>0</v>
      </c>
      <c r="K117" s="49">
        <v>0</v>
      </c>
      <c r="L117" s="30">
        <f t="shared" si="5"/>
        <v>0</v>
      </c>
    </row>
    <row r="118" spans="1:12" s="29" customFormat="1" x14ac:dyDescent="0.35">
      <c r="A118" s="34">
        <v>112</v>
      </c>
      <c r="B118" s="34" t="s">
        <v>208</v>
      </c>
      <c r="C118" s="34" t="str">
        <f t="shared" si="4"/>
        <v>0160780</v>
      </c>
      <c r="D118" s="1" t="s">
        <v>227</v>
      </c>
      <c r="E118" s="1" t="s">
        <v>994</v>
      </c>
      <c r="F118" s="1" t="s">
        <v>1926</v>
      </c>
      <c r="G118" s="131">
        <v>2.3E-2</v>
      </c>
      <c r="H118" s="24">
        <v>0</v>
      </c>
      <c r="I118" s="30">
        <v>0</v>
      </c>
      <c r="J118" s="29">
        <v>0</v>
      </c>
      <c r="K118" s="49">
        <v>0</v>
      </c>
      <c r="L118" s="30">
        <f t="shared" si="5"/>
        <v>0</v>
      </c>
    </row>
    <row r="119" spans="1:12" s="29" customFormat="1" x14ac:dyDescent="0.35">
      <c r="A119" s="34">
        <v>113</v>
      </c>
      <c r="B119" s="34" t="s">
        <v>209</v>
      </c>
      <c r="C119" s="34" t="str">
        <f t="shared" si="4"/>
        <v>0160790</v>
      </c>
      <c r="D119" s="1" t="s">
        <v>228</v>
      </c>
      <c r="E119" s="1" t="s">
        <v>988</v>
      </c>
      <c r="F119" s="1" t="s">
        <v>1926</v>
      </c>
      <c r="G119" s="131">
        <v>2.3E-2</v>
      </c>
      <c r="H119" s="24">
        <v>0</v>
      </c>
      <c r="I119" s="30">
        <v>0</v>
      </c>
      <c r="J119" s="29">
        <v>0</v>
      </c>
      <c r="K119" s="49">
        <v>0</v>
      </c>
      <c r="L119" s="30">
        <f t="shared" si="5"/>
        <v>0</v>
      </c>
    </row>
    <row r="120" spans="1:12" s="29" customFormat="1" x14ac:dyDescent="0.35">
      <c r="A120" s="34">
        <v>114</v>
      </c>
      <c r="B120" s="34" t="s">
        <v>210</v>
      </c>
      <c r="C120" s="34" t="str">
        <f t="shared" si="4"/>
        <v>0160800</v>
      </c>
      <c r="D120" s="1" t="s">
        <v>229</v>
      </c>
      <c r="E120" s="1" t="s">
        <v>1009</v>
      </c>
      <c r="F120" s="1" t="s">
        <v>1926</v>
      </c>
      <c r="G120" s="131">
        <v>2.3E-2</v>
      </c>
      <c r="H120" s="24">
        <v>0</v>
      </c>
      <c r="I120" s="30">
        <v>0</v>
      </c>
      <c r="J120" s="29">
        <v>0</v>
      </c>
      <c r="K120" s="49">
        <v>0</v>
      </c>
      <c r="L120" s="30">
        <f t="shared" si="5"/>
        <v>0</v>
      </c>
    </row>
    <row r="121" spans="1:12" s="29" customFormat="1" x14ac:dyDescent="0.35">
      <c r="A121" s="34">
        <v>115</v>
      </c>
      <c r="B121" s="34" t="s">
        <v>211</v>
      </c>
      <c r="C121" s="34" t="str">
        <f t="shared" si="4"/>
        <v>0160810</v>
      </c>
      <c r="D121" s="1" t="s">
        <v>230</v>
      </c>
      <c r="E121" s="1" t="s">
        <v>1037</v>
      </c>
      <c r="F121" s="1" t="s">
        <v>1926</v>
      </c>
      <c r="G121" s="131">
        <v>2.3E-2</v>
      </c>
      <c r="H121" s="24">
        <v>0</v>
      </c>
      <c r="I121" s="30">
        <v>0</v>
      </c>
      <c r="J121" s="29">
        <v>0</v>
      </c>
      <c r="K121" s="49">
        <v>0</v>
      </c>
      <c r="L121" s="30">
        <f t="shared" si="5"/>
        <v>0</v>
      </c>
    </row>
    <row r="122" spans="1:12" s="29" customFormat="1" x14ac:dyDescent="0.35">
      <c r="A122" s="34">
        <v>116</v>
      </c>
      <c r="B122" s="34" t="s">
        <v>212</v>
      </c>
      <c r="C122" s="34" t="str">
        <f t="shared" si="4"/>
        <v>0160830</v>
      </c>
      <c r="D122" s="1" t="s">
        <v>231</v>
      </c>
      <c r="E122" s="1" t="s">
        <v>978</v>
      </c>
      <c r="F122" s="1" t="s">
        <v>1926</v>
      </c>
      <c r="G122" s="131">
        <v>2.3E-2</v>
      </c>
      <c r="H122" s="24">
        <v>0</v>
      </c>
      <c r="I122" s="30">
        <v>0</v>
      </c>
      <c r="J122" s="29">
        <v>0</v>
      </c>
      <c r="K122" s="49">
        <v>0</v>
      </c>
      <c r="L122" s="30">
        <f t="shared" si="5"/>
        <v>0</v>
      </c>
    </row>
    <row r="123" spans="1:12" s="29" customFormat="1" x14ac:dyDescent="0.35">
      <c r="A123" s="34">
        <v>117</v>
      </c>
      <c r="B123" s="34" t="s">
        <v>213</v>
      </c>
      <c r="C123" s="34" t="str">
        <f t="shared" si="4"/>
        <v>0160840</v>
      </c>
      <c r="D123" s="1" t="s">
        <v>232</v>
      </c>
      <c r="E123" s="1" t="s">
        <v>1061</v>
      </c>
      <c r="F123" s="1" t="s">
        <v>1926</v>
      </c>
      <c r="G123" s="131">
        <v>2.3E-2</v>
      </c>
      <c r="H123" s="24">
        <v>0</v>
      </c>
      <c r="I123" s="30">
        <v>0</v>
      </c>
      <c r="J123" s="29">
        <v>0</v>
      </c>
      <c r="K123" s="49">
        <v>0</v>
      </c>
      <c r="L123" s="30">
        <f t="shared" si="5"/>
        <v>0</v>
      </c>
    </row>
    <row r="124" spans="1:12" s="29" customFormat="1" x14ac:dyDescent="0.35">
      <c r="A124" s="34">
        <v>118</v>
      </c>
      <c r="B124" s="34" t="s">
        <v>214</v>
      </c>
      <c r="C124" s="34" t="str">
        <f t="shared" si="4"/>
        <v>0160845</v>
      </c>
      <c r="D124" s="1" t="s">
        <v>233</v>
      </c>
      <c r="E124" s="1" t="s">
        <v>1029</v>
      </c>
      <c r="F124" s="1" t="s">
        <v>1926</v>
      </c>
      <c r="G124" s="131">
        <v>2.3E-2</v>
      </c>
      <c r="H124" s="24">
        <v>0</v>
      </c>
      <c r="I124" s="30">
        <v>0</v>
      </c>
      <c r="J124" s="29">
        <v>0</v>
      </c>
      <c r="K124" s="49">
        <v>0</v>
      </c>
      <c r="L124" s="30">
        <f t="shared" si="5"/>
        <v>0</v>
      </c>
    </row>
    <row r="125" spans="1:12" s="29" customFormat="1" x14ac:dyDescent="0.35">
      <c r="A125" s="34">
        <v>119</v>
      </c>
      <c r="B125" s="34" t="s">
        <v>215</v>
      </c>
      <c r="C125" s="34" t="str">
        <f t="shared" si="4"/>
        <v>0160855</v>
      </c>
      <c r="D125" s="1" t="s">
        <v>234</v>
      </c>
      <c r="E125" s="1" t="s">
        <v>975</v>
      </c>
      <c r="F125" s="1" t="s">
        <v>1926</v>
      </c>
      <c r="G125" s="131">
        <v>2.3E-2</v>
      </c>
      <c r="H125" s="24">
        <v>0</v>
      </c>
      <c r="I125" s="30">
        <v>0</v>
      </c>
      <c r="J125" s="29">
        <v>0</v>
      </c>
      <c r="K125" s="49">
        <v>0</v>
      </c>
      <c r="L125" s="30">
        <f t="shared" si="5"/>
        <v>0</v>
      </c>
    </row>
    <row r="126" spans="1:12" s="29" customFormat="1" x14ac:dyDescent="0.35">
      <c r="A126" s="34">
        <v>120</v>
      </c>
      <c r="B126" s="34" t="s">
        <v>216</v>
      </c>
      <c r="C126" s="34" t="str">
        <f t="shared" si="4"/>
        <v>0160860</v>
      </c>
      <c r="D126" s="1" t="s">
        <v>236</v>
      </c>
      <c r="E126" s="1" t="s">
        <v>1013</v>
      </c>
      <c r="F126" s="1" t="s">
        <v>1926</v>
      </c>
      <c r="G126" s="131">
        <v>2.3E-2</v>
      </c>
      <c r="H126" s="24">
        <v>0</v>
      </c>
      <c r="I126" s="30">
        <v>0</v>
      </c>
      <c r="J126" s="29">
        <v>0</v>
      </c>
      <c r="K126" s="49">
        <v>0</v>
      </c>
      <c r="L126" s="30">
        <f t="shared" si="5"/>
        <v>0</v>
      </c>
    </row>
    <row r="127" spans="1:12" s="29" customFormat="1" x14ac:dyDescent="0.35">
      <c r="A127" s="34">
        <v>121</v>
      </c>
      <c r="B127" s="34" t="s">
        <v>217</v>
      </c>
      <c r="C127" s="34" t="str">
        <f t="shared" si="4"/>
        <v>0160870</v>
      </c>
      <c r="D127" s="1" t="s">
        <v>237</v>
      </c>
      <c r="E127" s="1" t="s">
        <v>1032</v>
      </c>
      <c r="F127" s="1" t="s">
        <v>1926</v>
      </c>
      <c r="G127" s="131">
        <v>2.3E-2</v>
      </c>
      <c r="H127" s="24">
        <v>0</v>
      </c>
      <c r="I127" s="30">
        <v>0</v>
      </c>
      <c r="J127" s="29">
        <v>0</v>
      </c>
      <c r="K127" s="49">
        <v>0</v>
      </c>
      <c r="L127" s="30">
        <f t="shared" si="5"/>
        <v>0</v>
      </c>
    </row>
    <row r="128" spans="1:12" s="29" customFormat="1" x14ac:dyDescent="0.35">
      <c r="A128" s="34">
        <v>122</v>
      </c>
      <c r="B128" s="34" t="s">
        <v>218</v>
      </c>
      <c r="C128" s="34" t="str">
        <f t="shared" si="4"/>
        <v>0160880</v>
      </c>
      <c r="D128" s="1" t="s">
        <v>238</v>
      </c>
      <c r="E128" s="1" t="s">
        <v>980</v>
      </c>
      <c r="F128" s="1" t="s">
        <v>1926</v>
      </c>
      <c r="G128" s="131">
        <v>2.3E-2</v>
      </c>
      <c r="H128" s="24">
        <v>0</v>
      </c>
      <c r="I128" s="30">
        <v>0</v>
      </c>
      <c r="J128" s="29">
        <v>0</v>
      </c>
      <c r="K128" s="49">
        <v>0</v>
      </c>
      <c r="L128" s="30">
        <f t="shared" si="5"/>
        <v>0</v>
      </c>
    </row>
    <row r="129" spans="1:12" s="29" customFormat="1" x14ac:dyDescent="0.35">
      <c r="A129" s="34">
        <v>123</v>
      </c>
      <c r="B129" s="34" t="s">
        <v>219</v>
      </c>
      <c r="C129" s="34" t="str">
        <f t="shared" si="4"/>
        <v>0160890</v>
      </c>
      <c r="D129" s="1" t="s">
        <v>291</v>
      </c>
      <c r="E129" s="1" t="s">
        <v>990</v>
      </c>
      <c r="F129" s="1" t="s">
        <v>1927</v>
      </c>
      <c r="G129" s="131">
        <v>1.0500000000000001E-2</v>
      </c>
      <c r="H129" s="24">
        <v>0</v>
      </c>
      <c r="I129" s="30">
        <v>0</v>
      </c>
      <c r="J129" s="29">
        <v>0</v>
      </c>
      <c r="K129" s="49">
        <v>0</v>
      </c>
      <c r="L129" s="30">
        <f t="shared" si="5"/>
        <v>0</v>
      </c>
    </row>
    <row r="130" spans="1:12" s="29" customFormat="1" x14ac:dyDescent="0.35">
      <c r="A130" s="34">
        <v>124</v>
      </c>
      <c r="B130" s="34" t="s">
        <v>220</v>
      </c>
      <c r="C130" s="34" t="str">
        <f t="shared" si="4"/>
        <v>0160900</v>
      </c>
      <c r="D130" s="1" t="s">
        <v>292</v>
      </c>
      <c r="E130" s="1" t="s">
        <v>998</v>
      </c>
      <c r="F130" s="1" t="s">
        <v>1927</v>
      </c>
      <c r="G130" s="131">
        <v>1.0500000000000001E-2</v>
      </c>
      <c r="H130" s="24">
        <v>0</v>
      </c>
      <c r="I130" s="30">
        <v>0</v>
      </c>
      <c r="J130" s="29">
        <v>0</v>
      </c>
      <c r="K130" s="49">
        <v>0</v>
      </c>
      <c r="L130" s="30">
        <f t="shared" si="5"/>
        <v>0</v>
      </c>
    </row>
    <row r="131" spans="1:12" s="29" customFormat="1" x14ac:dyDescent="0.35">
      <c r="A131" s="34">
        <v>125</v>
      </c>
      <c r="B131" s="34" t="s">
        <v>221</v>
      </c>
      <c r="C131" s="34" t="str">
        <f t="shared" si="4"/>
        <v>0160910</v>
      </c>
      <c r="D131" s="1" t="s">
        <v>295</v>
      </c>
      <c r="E131" s="1" t="s">
        <v>1023</v>
      </c>
      <c r="F131" s="1" t="s">
        <v>1927</v>
      </c>
      <c r="G131" s="131">
        <v>1.0500000000000001E-2</v>
      </c>
      <c r="H131" s="24">
        <v>0</v>
      </c>
      <c r="I131" s="30">
        <v>0</v>
      </c>
      <c r="J131" s="29">
        <v>0</v>
      </c>
      <c r="K131" s="49">
        <v>0</v>
      </c>
      <c r="L131" s="30">
        <f t="shared" si="5"/>
        <v>0</v>
      </c>
    </row>
    <row r="132" spans="1:12" s="29" customFormat="1" x14ac:dyDescent="0.35">
      <c r="A132" s="34">
        <v>126</v>
      </c>
      <c r="B132" s="34" t="s">
        <v>222</v>
      </c>
      <c r="C132" s="34" t="str">
        <f t="shared" si="4"/>
        <v>0160920</v>
      </c>
      <c r="D132" s="1" t="s">
        <v>299</v>
      </c>
      <c r="E132" s="1" t="s">
        <v>1018</v>
      </c>
      <c r="F132" s="1" t="s">
        <v>1927</v>
      </c>
      <c r="G132" s="131">
        <v>1.0500000000000001E-2</v>
      </c>
      <c r="H132" s="24">
        <v>0</v>
      </c>
      <c r="I132" s="30">
        <v>0</v>
      </c>
      <c r="J132" s="29">
        <v>0</v>
      </c>
      <c r="K132" s="49">
        <v>0</v>
      </c>
      <c r="L132" s="30">
        <f t="shared" si="5"/>
        <v>0</v>
      </c>
    </row>
    <row r="133" spans="1:12" s="29" customFormat="1" x14ac:dyDescent="0.35">
      <c r="A133" s="34">
        <v>127</v>
      </c>
      <c r="B133" s="34" t="s">
        <v>223</v>
      </c>
      <c r="C133" s="34" t="str">
        <f t="shared" si="4"/>
        <v>0160925</v>
      </c>
      <c r="D133" s="1" t="s">
        <v>300</v>
      </c>
      <c r="E133" s="1" t="s">
        <v>1039</v>
      </c>
      <c r="F133" s="1" t="s">
        <v>1927</v>
      </c>
      <c r="G133" s="131">
        <v>1.0500000000000001E-2</v>
      </c>
      <c r="H133" s="24">
        <v>0</v>
      </c>
      <c r="I133" s="30">
        <v>0</v>
      </c>
      <c r="J133" s="29">
        <v>0</v>
      </c>
      <c r="K133" s="49">
        <v>0</v>
      </c>
      <c r="L133" s="30">
        <f t="shared" si="5"/>
        <v>0</v>
      </c>
    </row>
    <row r="134" spans="1:12" s="29" customFormat="1" x14ac:dyDescent="0.35">
      <c r="A134" s="34">
        <v>128</v>
      </c>
      <c r="B134" s="34" t="s">
        <v>224</v>
      </c>
      <c r="C134" s="34" t="str">
        <f t="shared" si="4"/>
        <v>0160930</v>
      </c>
      <c r="D134" s="1" t="s">
        <v>303</v>
      </c>
      <c r="E134" s="1" t="s">
        <v>1049</v>
      </c>
      <c r="F134" s="1" t="s">
        <v>1927</v>
      </c>
      <c r="G134" s="131">
        <v>1.0500000000000001E-2</v>
      </c>
      <c r="H134" s="24">
        <v>0</v>
      </c>
      <c r="I134" s="30">
        <v>0</v>
      </c>
      <c r="J134" s="29">
        <v>0</v>
      </c>
      <c r="K134" s="49">
        <v>0</v>
      </c>
      <c r="L134" s="30">
        <f t="shared" si="5"/>
        <v>0</v>
      </c>
    </row>
    <row r="135" spans="1:12" s="29" customFormat="1" x14ac:dyDescent="0.35">
      <c r="A135" s="34">
        <v>129</v>
      </c>
      <c r="B135" s="34" t="s">
        <v>225</v>
      </c>
      <c r="C135" s="34" t="str">
        <f t="shared" ref="C135:C198" si="6">MID(B135,3,7)</f>
        <v>0160940</v>
      </c>
      <c r="D135" s="1" t="s">
        <v>317</v>
      </c>
      <c r="E135" s="1" t="s">
        <v>1072</v>
      </c>
      <c r="F135" s="1" t="s">
        <v>1927</v>
      </c>
      <c r="G135" s="131">
        <v>1.0500000000000001E-2</v>
      </c>
      <c r="H135" s="24">
        <v>0</v>
      </c>
      <c r="I135" s="30">
        <v>0</v>
      </c>
      <c r="J135" s="29">
        <v>0</v>
      </c>
      <c r="K135" s="49">
        <v>0</v>
      </c>
      <c r="L135" s="30">
        <f t="shared" si="5"/>
        <v>0</v>
      </c>
    </row>
    <row r="136" spans="1:12" s="29" customFormat="1" x14ac:dyDescent="0.35">
      <c r="A136" s="34">
        <v>130</v>
      </c>
      <c r="B136" s="34" t="s">
        <v>226</v>
      </c>
      <c r="C136" s="34" t="str">
        <f t="shared" si="6"/>
        <v>0160950</v>
      </c>
      <c r="D136" s="1" t="s">
        <v>319</v>
      </c>
      <c r="E136" s="1" t="s">
        <v>1057</v>
      </c>
      <c r="F136" s="1" t="s">
        <v>1925</v>
      </c>
      <c r="G136" s="131">
        <v>0.03</v>
      </c>
      <c r="H136" s="24">
        <v>0</v>
      </c>
      <c r="I136" s="30">
        <v>0</v>
      </c>
      <c r="J136" s="29">
        <v>0</v>
      </c>
      <c r="K136" s="49">
        <v>0</v>
      </c>
      <c r="L136" s="30">
        <f t="shared" si="5"/>
        <v>0</v>
      </c>
    </row>
    <row r="137" spans="1:12" s="29" customFormat="1" x14ac:dyDescent="0.35">
      <c r="A137" s="34">
        <v>131</v>
      </c>
      <c r="B137" s="34" t="s">
        <v>227</v>
      </c>
      <c r="C137" s="34" t="str">
        <f t="shared" si="6"/>
        <v>0160960</v>
      </c>
      <c r="D137" s="1" t="s">
        <v>235</v>
      </c>
      <c r="E137" s="1" t="s">
        <v>1062</v>
      </c>
      <c r="F137" s="1" t="s">
        <v>1926</v>
      </c>
      <c r="G137" s="131">
        <v>2.3E-2</v>
      </c>
      <c r="H137" s="24">
        <v>0</v>
      </c>
      <c r="I137" s="30">
        <v>0</v>
      </c>
      <c r="J137" s="29">
        <v>0</v>
      </c>
      <c r="K137" s="49">
        <v>0</v>
      </c>
      <c r="L137" s="30">
        <f t="shared" si="5"/>
        <v>0</v>
      </c>
    </row>
    <row r="138" spans="1:12" s="29" customFormat="1" x14ac:dyDescent="0.35">
      <c r="A138" s="34">
        <v>132</v>
      </c>
      <c r="B138" s="34" t="s">
        <v>228</v>
      </c>
      <c r="C138" s="34" t="str">
        <f t="shared" si="6"/>
        <v>0160970</v>
      </c>
      <c r="D138" s="1" t="s">
        <v>239</v>
      </c>
      <c r="E138" s="1" t="s">
        <v>977</v>
      </c>
      <c r="F138" s="1" t="s">
        <v>1926</v>
      </c>
      <c r="G138" s="131">
        <v>2.3E-2</v>
      </c>
      <c r="H138" s="24">
        <v>0</v>
      </c>
      <c r="I138" s="30">
        <v>0</v>
      </c>
      <c r="J138" s="29">
        <v>0</v>
      </c>
      <c r="K138" s="49">
        <v>0</v>
      </c>
      <c r="L138" s="30">
        <f t="shared" si="5"/>
        <v>0</v>
      </c>
    </row>
    <row r="139" spans="1:12" s="29" customFormat="1" x14ac:dyDescent="0.35">
      <c r="A139" s="34">
        <v>133</v>
      </c>
      <c r="B139" s="34" t="s">
        <v>229</v>
      </c>
      <c r="C139" s="34" t="str">
        <f t="shared" si="6"/>
        <v>0160980</v>
      </c>
      <c r="D139" s="1" t="s">
        <v>240</v>
      </c>
      <c r="E139" s="1" t="s">
        <v>1002</v>
      </c>
      <c r="F139" s="1" t="s">
        <v>1926</v>
      </c>
      <c r="G139" s="131">
        <v>2.3E-2</v>
      </c>
      <c r="H139" s="24">
        <v>0</v>
      </c>
      <c r="I139" s="30">
        <v>0</v>
      </c>
      <c r="J139" s="29">
        <v>0</v>
      </c>
      <c r="K139" s="49">
        <v>0</v>
      </c>
      <c r="L139" s="30">
        <f t="shared" si="5"/>
        <v>0</v>
      </c>
    </row>
    <row r="140" spans="1:12" s="29" customFormat="1" x14ac:dyDescent="0.35">
      <c r="A140" s="34">
        <v>134</v>
      </c>
      <c r="B140" s="34" t="s">
        <v>230</v>
      </c>
      <c r="C140" s="34" t="str">
        <f t="shared" si="6"/>
        <v>0160990</v>
      </c>
      <c r="D140" s="1" t="s">
        <v>241</v>
      </c>
      <c r="E140" s="1" t="s">
        <v>1098</v>
      </c>
      <c r="F140" s="1" t="s">
        <v>1926</v>
      </c>
      <c r="G140" s="131">
        <v>2.3E-2</v>
      </c>
      <c r="H140" s="24">
        <v>0</v>
      </c>
      <c r="I140" s="30">
        <v>0</v>
      </c>
      <c r="J140" s="29">
        <v>0</v>
      </c>
      <c r="K140" s="49">
        <v>0</v>
      </c>
      <c r="L140" s="30">
        <f t="shared" ref="L140:L203" si="7" xml:space="preserve"> IF(I140&gt;J140,INT(J140-I140),0)</f>
        <v>0</v>
      </c>
    </row>
    <row r="141" spans="1:12" s="29" customFormat="1" x14ac:dyDescent="0.35">
      <c r="A141" s="34">
        <v>135</v>
      </c>
      <c r="B141" s="34" t="s">
        <v>231</v>
      </c>
      <c r="C141" s="34" t="str">
        <f t="shared" si="6"/>
        <v>0161000</v>
      </c>
      <c r="D141" s="1" t="s">
        <v>242</v>
      </c>
      <c r="E141" s="1" t="s">
        <v>1030</v>
      </c>
      <c r="F141" s="1" t="s">
        <v>1926</v>
      </c>
      <c r="G141" s="131">
        <v>2.3E-2</v>
      </c>
      <c r="H141" s="24">
        <v>0</v>
      </c>
      <c r="I141" s="30">
        <v>0</v>
      </c>
      <c r="J141" s="29">
        <v>0</v>
      </c>
      <c r="K141" s="49">
        <v>0</v>
      </c>
      <c r="L141" s="30">
        <f t="shared" si="7"/>
        <v>0</v>
      </c>
    </row>
    <row r="142" spans="1:12" s="29" customFormat="1" x14ac:dyDescent="0.35">
      <c r="A142" s="34">
        <v>136</v>
      </c>
      <c r="B142" s="34" t="s">
        <v>232</v>
      </c>
      <c r="C142" s="34" t="str">
        <f t="shared" si="6"/>
        <v>0161010</v>
      </c>
      <c r="D142" s="1" t="s">
        <v>244</v>
      </c>
      <c r="E142" s="1" t="s">
        <v>972</v>
      </c>
      <c r="F142" s="1" t="s">
        <v>1926</v>
      </c>
      <c r="G142" s="131">
        <v>2.3E-2</v>
      </c>
      <c r="H142" s="24">
        <v>0</v>
      </c>
      <c r="I142" s="30">
        <v>0</v>
      </c>
      <c r="J142" s="29">
        <v>0</v>
      </c>
      <c r="K142" s="49">
        <v>0</v>
      </c>
      <c r="L142" s="30">
        <f t="shared" si="7"/>
        <v>0</v>
      </c>
    </row>
    <row r="143" spans="1:12" s="29" customFormat="1" x14ac:dyDescent="0.35">
      <c r="A143" s="34">
        <v>137</v>
      </c>
      <c r="B143" s="34" t="s">
        <v>233</v>
      </c>
      <c r="C143" s="34" t="str">
        <f t="shared" si="6"/>
        <v>0161020</v>
      </c>
      <c r="D143" s="1" t="s">
        <v>245</v>
      </c>
      <c r="E143" s="1" t="s">
        <v>987</v>
      </c>
      <c r="F143" s="1" t="s">
        <v>1926</v>
      </c>
      <c r="G143" s="131">
        <v>2.3E-2</v>
      </c>
      <c r="H143" s="24">
        <v>0</v>
      </c>
      <c r="I143" s="30">
        <v>0</v>
      </c>
      <c r="J143" s="29">
        <v>0</v>
      </c>
      <c r="K143" s="49">
        <v>0</v>
      </c>
      <c r="L143" s="30">
        <f t="shared" si="7"/>
        <v>0</v>
      </c>
    </row>
    <row r="144" spans="1:12" s="29" customFormat="1" x14ac:dyDescent="0.35">
      <c r="A144" s="34">
        <v>138</v>
      </c>
      <c r="B144" s="34" t="s">
        <v>234</v>
      </c>
      <c r="C144" s="34" t="str">
        <f t="shared" si="6"/>
        <v>0161030</v>
      </c>
      <c r="D144" s="1" t="s">
        <v>246</v>
      </c>
      <c r="E144" s="1" t="s">
        <v>1083</v>
      </c>
      <c r="F144" s="1" t="s">
        <v>1926</v>
      </c>
      <c r="G144" s="131">
        <v>2.3E-2</v>
      </c>
      <c r="H144" s="24">
        <v>0</v>
      </c>
      <c r="I144" s="30">
        <v>0</v>
      </c>
      <c r="J144" s="29">
        <v>0</v>
      </c>
      <c r="K144" s="49">
        <v>0</v>
      </c>
      <c r="L144" s="30">
        <f t="shared" si="7"/>
        <v>0</v>
      </c>
    </row>
    <row r="145" spans="1:12" s="29" customFormat="1" x14ac:dyDescent="0.35">
      <c r="A145" s="34">
        <v>139</v>
      </c>
      <c r="B145" s="34" t="s">
        <v>236</v>
      </c>
      <c r="C145" s="34" t="str">
        <f t="shared" si="6"/>
        <v>0161050</v>
      </c>
      <c r="D145" s="1" t="s">
        <v>247</v>
      </c>
      <c r="E145" s="1" t="s">
        <v>1016</v>
      </c>
      <c r="F145" s="1" t="s">
        <v>1926</v>
      </c>
      <c r="G145" s="131">
        <v>2.3E-2</v>
      </c>
      <c r="H145" s="24">
        <v>0</v>
      </c>
      <c r="I145" s="30">
        <v>0</v>
      </c>
      <c r="J145" s="29">
        <v>0</v>
      </c>
      <c r="K145" s="49">
        <v>0</v>
      </c>
      <c r="L145" s="30">
        <f t="shared" si="7"/>
        <v>0</v>
      </c>
    </row>
    <row r="146" spans="1:12" s="29" customFormat="1" x14ac:dyDescent="0.35">
      <c r="A146" s="34">
        <v>140</v>
      </c>
      <c r="B146" s="34" t="s">
        <v>237</v>
      </c>
      <c r="C146" s="34" t="str">
        <f t="shared" si="6"/>
        <v>0161060</v>
      </c>
      <c r="D146" s="1" t="s">
        <v>248</v>
      </c>
      <c r="E146" s="1" t="s">
        <v>984</v>
      </c>
      <c r="F146" s="1" t="s">
        <v>1926</v>
      </c>
      <c r="G146" s="131">
        <v>2.3E-2</v>
      </c>
      <c r="H146" s="24">
        <v>0</v>
      </c>
      <c r="I146" s="30">
        <v>0</v>
      </c>
      <c r="J146" s="29">
        <v>0</v>
      </c>
      <c r="K146" s="49">
        <v>0</v>
      </c>
      <c r="L146" s="30">
        <f t="shared" si="7"/>
        <v>0</v>
      </c>
    </row>
    <row r="147" spans="1:12" s="29" customFormat="1" x14ac:dyDescent="0.35">
      <c r="A147" s="34">
        <v>141</v>
      </c>
      <c r="B147" s="34" t="s">
        <v>238</v>
      </c>
      <c r="C147" s="34" t="str">
        <f t="shared" si="6"/>
        <v>0161070</v>
      </c>
      <c r="D147" s="1" t="s">
        <v>249</v>
      </c>
      <c r="E147" s="1" t="s">
        <v>979</v>
      </c>
      <c r="F147" s="1" t="s">
        <v>1926</v>
      </c>
      <c r="G147" s="131">
        <v>2.3E-2</v>
      </c>
      <c r="H147" s="24">
        <v>0</v>
      </c>
      <c r="I147" s="30">
        <v>0</v>
      </c>
      <c r="J147" s="29">
        <v>0</v>
      </c>
      <c r="K147" s="49">
        <v>0</v>
      </c>
      <c r="L147" s="30">
        <f t="shared" si="7"/>
        <v>0</v>
      </c>
    </row>
    <row r="148" spans="1:12" s="29" customFormat="1" x14ac:dyDescent="0.35">
      <c r="A148" s="34">
        <v>142</v>
      </c>
      <c r="B148" s="34" t="s">
        <v>291</v>
      </c>
      <c r="C148" s="34" t="str">
        <f t="shared" si="6"/>
        <v>0162000</v>
      </c>
      <c r="D148" s="1" t="s">
        <v>250</v>
      </c>
      <c r="E148" s="1" t="s">
        <v>1024</v>
      </c>
      <c r="F148" s="1" t="s">
        <v>1926</v>
      </c>
      <c r="G148" s="131">
        <v>2.3E-2</v>
      </c>
      <c r="H148" s="24">
        <v>0</v>
      </c>
      <c r="I148" s="30">
        <v>0</v>
      </c>
      <c r="J148" s="29">
        <v>0</v>
      </c>
      <c r="K148" s="49">
        <v>0</v>
      </c>
      <c r="L148" s="30">
        <f t="shared" si="7"/>
        <v>0</v>
      </c>
    </row>
    <row r="149" spans="1:12" s="29" customFormat="1" x14ac:dyDescent="0.35">
      <c r="A149" s="34">
        <v>143</v>
      </c>
      <c r="B149" s="34" t="s">
        <v>292</v>
      </c>
      <c r="C149" s="34" t="str">
        <f t="shared" si="6"/>
        <v>0162010</v>
      </c>
      <c r="D149" s="1" t="s">
        <v>251</v>
      </c>
      <c r="E149" s="1" t="s">
        <v>996</v>
      </c>
      <c r="F149" s="1" t="s">
        <v>1926</v>
      </c>
      <c r="G149" s="131">
        <v>2.3E-2</v>
      </c>
      <c r="H149" s="24">
        <v>0</v>
      </c>
      <c r="I149" s="30">
        <v>0</v>
      </c>
      <c r="J149" s="29">
        <v>0</v>
      </c>
      <c r="K149" s="49">
        <v>0</v>
      </c>
      <c r="L149" s="30">
        <f t="shared" si="7"/>
        <v>0</v>
      </c>
    </row>
    <row r="150" spans="1:12" s="29" customFormat="1" x14ac:dyDescent="0.35">
      <c r="A150" s="34">
        <v>144</v>
      </c>
      <c r="B150" s="34" t="s">
        <v>295</v>
      </c>
      <c r="C150" s="34" t="str">
        <f t="shared" si="6"/>
        <v>0162040</v>
      </c>
      <c r="D150" s="1" t="s">
        <v>252</v>
      </c>
      <c r="E150" s="1" t="s">
        <v>995</v>
      </c>
      <c r="F150" s="1" t="s">
        <v>1926</v>
      </c>
      <c r="G150" s="131">
        <v>2.3E-2</v>
      </c>
      <c r="H150" s="24">
        <v>0</v>
      </c>
      <c r="I150" s="30">
        <v>0</v>
      </c>
      <c r="J150" s="29">
        <v>0</v>
      </c>
      <c r="K150" s="49">
        <v>0</v>
      </c>
      <c r="L150" s="30">
        <f t="shared" si="7"/>
        <v>0</v>
      </c>
    </row>
    <row r="151" spans="1:12" s="29" customFormat="1" x14ac:dyDescent="0.35">
      <c r="A151" s="34">
        <v>145</v>
      </c>
      <c r="B151" s="34" t="s">
        <v>299</v>
      </c>
      <c r="C151" s="34" t="str">
        <f t="shared" si="6"/>
        <v>0162080</v>
      </c>
      <c r="D151" s="1" t="s">
        <v>253</v>
      </c>
      <c r="E151" s="1" t="s">
        <v>1031</v>
      </c>
      <c r="F151" s="1" t="s">
        <v>1926</v>
      </c>
      <c r="G151" s="131">
        <v>2.3E-2</v>
      </c>
      <c r="H151" s="24">
        <v>0</v>
      </c>
      <c r="I151" s="30">
        <v>0</v>
      </c>
      <c r="J151" s="29">
        <v>0</v>
      </c>
      <c r="K151" s="49">
        <v>0</v>
      </c>
      <c r="L151" s="30">
        <f t="shared" si="7"/>
        <v>0</v>
      </c>
    </row>
    <row r="152" spans="1:12" s="29" customFormat="1" x14ac:dyDescent="0.35">
      <c r="A152" s="34">
        <v>146</v>
      </c>
      <c r="B152" s="34" t="s">
        <v>300</v>
      </c>
      <c r="C152" s="34" t="str">
        <f t="shared" si="6"/>
        <v>0162090</v>
      </c>
      <c r="D152" s="1" t="s">
        <v>254</v>
      </c>
      <c r="E152" s="1" t="s">
        <v>1052</v>
      </c>
      <c r="F152" s="1" t="s">
        <v>1926</v>
      </c>
      <c r="G152" s="131">
        <v>2.3E-2</v>
      </c>
      <c r="H152" s="24">
        <v>0</v>
      </c>
      <c r="I152" s="30">
        <v>0</v>
      </c>
      <c r="J152" s="29">
        <v>0</v>
      </c>
      <c r="K152" s="49">
        <v>0</v>
      </c>
      <c r="L152" s="30">
        <f t="shared" si="7"/>
        <v>0</v>
      </c>
    </row>
    <row r="153" spans="1:12" s="29" customFormat="1" x14ac:dyDescent="0.35">
      <c r="A153" s="34">
        <v>147</v>
      </c>
      <c r="B153" s="34" t="s">
        <v>303</v>
      </c>
      <c r="C153" s="34" t="str">
        <f t="shared" si="6"/>
        <v>0162120</v>
      </c>
      <c r="D153" s="1" t="s">
        <v>255</v>
      </c>
      <c r="E153" s="1" t="s">
        <v>971</v>
      </c>
      <c r="F153" s="1" t="s">
        <v>1926</v>
      </c>
      <c r="G153" s="131">
        <v>2.3E-2</v>
      </c>
      <c r="H153" s="24">
        <v>0</v>
      </c>
      <c r="I153" s="30">
        <v>0</v>
      </c>
      <c r="J153" s="29">
        <v>0</v>
      </c>
      <c r="K153" s="49">
        <v>0</v>
      </c>
      <c r="L153" s="30">
        <f t="shared" si="7"/>
        <v>0</v>
      </c>
    </row>
    <row r="154" spans="1:12" s="29" customFormat="1" x14ac:dyDescent="0.35">
      <c r="A154" s="34">
        <v>148</v>
      </c>
      <c r="B154" s="34" t="s">
        <v>317</v>
      </c>
      <c r="C154" s="34" t="str">
        <f t="shared" si="6"/>
        <v>0162340</v>
      </c>
      <c r="D154" s="1" t="s">
        <v>256</v>
      </c>
      <c r="E154" s="1" t="s">
        <v>960</v>
      </c>
      <c r="F154" s="1" t="s">
        <v>1926</v>
      </c>
      <c r="G154" s="131">
        <v>2.3E-2</v>
      </c>
      <c r="H154" s="24">
        <v>0</v>
      </c>
      <c r="I154" s="30">
        <v>0</v>
      </c>
      <c r="J154" s="29">
        <v>0</v>
      </c>
      <c r="K154" s="49">
        <v>0</v>
      </c>
      <c r="L154" s="30">
        <f t="shared" si="7"/>
        <v>0</v>
      </c>
    </row>
    <row r="155" spans="1:12" s="29" customFormat="1" x14ac:dyDescent="0.35">
      <c r="A155" s="34">
        <v>148</v>
      </c>
      <c r="B155" s="34" t="s">
        <v>319</v>
      </c>
      <c r="C155" s="34" t="str">
        <f t="shared" si="6"/>
        <v>0164010</v>
      </c>
      <c r="D155" s="1" t="s">
        <v>257</v>
      </c>
      <c r="E155" s="1" t="s">
        <v>1034</v>
      </c>
      <c r="F155" s="1" t="s">
        <v>1926</v>
      </c>
      <c r="G155" s="131">
        <v>2.3E-2</v>
      </c>
      <c r="H155" s="24">
        <v>0</v>
      </c>
      <c r="I155" s="30">
        <v>0</v>
      </c>
      <c r="J155" s="29">
        <v>0</v>
      </c>
      <c r="K155" s="49">
        <v>0</v>
      </c>
      <c r="L155" s="30">
        <f t="shared" si="7"/>
        <v>0</v>
      </c>
    </row>
    <row r="156" spans="1:12" s="29" customFormat="1" x14ac:dyDescent="0.35">
      <c r="A156" s="34">
        <v>150</v>
      </c>
      <c r="B156" s="34" t="s">
        <v>235</v>
      </c>
      <c r="C156" s="34" t="str">
        <f t="shared" si="6"/>
        <v>0161040</v>
      </c>
      <c r="D156" s="1" t="s">
        <v>258</v>
      </c>
      <c r="E156" s="1" t="s">
        <v>1022</v>
      </c>
      <c r="F156" s="1" t="s">
        <v>1926</v>
      </c>
      <c r="G156" s="131">
        <v>2.3E-2</v>
      </c>
      <c r="H156" s="24">
        <v>0</v>
      </c>
      <c r="I156" s="30">
        <v>0</v>
      </c>
      <c r="J156" s="29">
        <v>0</v>
      </c>
      <c r="K156" s="49">
        <v>0</v>
      </c>
      <c r="L156" s="30">
        <f t="shared" si="7"/>
        <v>0</v>
      </c>
    </row>
    <row r="157" spans="1:12" s="29" customFormat="1" x14ac:dyDescent="0.35">
      <c r="A157" s="34">
        <v>151</v>
      </c>
      <c r="B157" s="34" t="s">
        <v>239</v>
      </c>
      <c r="C157" s="34" t="str">
        <f t="shared" si="6"/>
        <v>0161080</v>
      </c>
      <c r="D157" s="1" t="s">
        <v>259</v>
      </c>
      <c r="E157" s="1" t="s">
        <v>1063</v>
      </c>
      <c r="F157" s="1" t="s">
        <v>1926</v>
      </c>
      <c r="G157" s="131">
        <v>2.3E-2</v>
      </c>
      <c r="H157" s="24">
        <v>0</v>
      </c>
      <c r="I157" s="30">
        <v>0</v>
      </c>
      <c r="J157" s="29">
        <v>0</v>
      </c>
      <c r="K157" s="49">
        <v>0</v>
      </c>
      <c r="L157" s="30">
        <f t="shared" si="7"/>
        <v>0</v>
      </c>
    </row>
    <row r="158" spans="1:12" s="29" customFormat="1" x14ac:dyDescent="0.35">
      <c r="A158" s="34">
        <v>152</v>
      </c>
      <c r="B158" s="34" t="s">
        <v>240</v>
      </c>
      <c r="C158" s="34" t="str">
        <f t="shared" si="6"/>
        <v>0161090</v>
      </c>
      <c r="D158" s="1" t="s">
        <v>260</v>
      </c>
      <c r="E158" s="1" t="s">
        <v>1000</v>
      </c>
      <c r="F158" s="1" t="s">
        <v>1926</v>
      </c>
      <c r="G158" s="131">
        <v>2.3E-2</v>
      </c>
      <c r="H158" s="24">
        <v>0</v>
      </c>
      <c r="I158" s="30">
        <v>0</v>
      </c>
      <c r="J158" s="29">
        <v>0</v>
      </c>
      <c r="K158" s="49">
        <v>0</v>
      </c>
      <c r="L158" s="30">
        <f t="shared" si="7"/>
        <v>0</v>
      </c>
    </row>
    <row r="159" spans="1:12" s="29" customFormat="1" x14ac:dyDescent="0.35">
      <c r="A159" s="34">
        <v>153</v>
      </c>
      <c r="B159" s="34" t="s">
        <v>241</v>
      </c>
      <c r="C159" s="34" t="str">
        <f t="shared" si="6"/>
        <v>0161100</v>
      </c>
      <c r="D159" s="1" t="s">
        <v>261</v>
      </c>
      <c r="E159" s="1" t="s">
        <v>1533</v>
      </c>
      <c r="F159" s="1" t="s">
        <v>1926</v>
      </c>
      <c r="G159" s="131">
        <v>2.3E-2</v>
      </c>
      <c r="H159" s="24">
        <v>0</v>
      </c>
      <c r="I159" s="30">
        <v>0</v>
      </c>
      <c r="J159" s="29">
        <v>0</v>
      </c>
      <c r="K159" s="49">
        <v>0</v>
      </c>
      <c r="L159" s="30">
        <f t="shared" si="7"/>
        <v>0</v>
      </c>
    </row>
    <row r="160" spans="1:12" s="29" customFormat="1" x14ac:dyDescent="0.35">
      <c r="A160" s="34">
        <v>154</v>
      </c>
      <c r="B160" s="34" t="s">
        <v>242</v>
      </c>
      <c r="C160" s="34" t="str">
        <f t="shared" si="6"/>
        <v>0161110</v>
      </c>
      <c r="D160" s="1" t="s">
        <v>262</v>
      </c>
      <c r="E160" s="1" t="s">
        <v>989</v>
      </c>
      <c r="F160" s="1" t="s">
        <v>1926</v>
      </c>
      <c r="G160" s="131">
        <v>2.3E-2</v>
      </c>
      <c r="H160" s="24">
        <v>0</v>
      </c>
      <c r="I160" s="30">
        <v>0</v>
      </c>
      <c r="J160" s="29">
        <v>0</v>
      </c>
      <c r="K160" s="49">
        <v>0</v>
      </c>
      <c r="L160" s="30">
        <f t="shared" si="7"/>
        <v>0</v>
      </c>
    </row>
    <row r="161" spans="1:12" s="29" customFormat="1" x14ac:dyDescent="0.35">
      <c r="A161" s="34">
        <v>155</v>
      </c>
      <c r="B161" s="34" t="s">
        <v>243</v>
      </c>
      <c r="C161" s="34" t="str">
        <f t="shared" si="6"/>
        <v>016113A</v>
      </c>
      <c r="D161" s="1" t="s">
        <v>263</v>
      </c>
      <c r="E161" s="1" t="s">
        <v>1021</v>
      </c>
      <c r="F161" s="1" t="s">
        <v>1926</v>
      </c>
      <c r="G161" s="131">
        <v>2.3E-2</v>
      </c>
      <c r="H161" s="24">
        <v>0</v>
      </c>
      <c r="I161" s="30">
        <v>0</v>
      </c>
      <c r="J161" s="29">
        <v>0</v>
      </c>
      <c r="K161" s="49">
        <v>0</v>
      </c>
      <c r="L161" s="30">
        <f t="shared" si="7"/>
        <v>0</v>
      </c>
    </row>
    <row r="162" spans="1:12" s="29" customFormat="1" x14ac:dyDescent="0.35">
      <c r="A162" s="34">
        <v>156</v>
      </c>
      <c r="B162" s="34" t="s">
        <v>244</v>
      </c>
      <c r="C162" s="34" t="str">
        <f t="shared" si="6"/>
        <v>0161170</v>
      </c>
      <c r="D162" s="1" t="s">
        <v>264</v>
      </c>
      <c r="E162" s="1" t="s">
        <v>1144</v>
      </c>
      <c r="F162" s="1" t="s">
        <v>1926</v>
      </c>
      <c r="G162" s="131">
        <v>2.3E-2</v>
      </c>
      <c r="H162" s="24">
        <v>0</v>
      </c>
      <c r="I162" s="30">
        <v>0</v>
      </c>
      <c r="J162" s="29">
        <v>0</v>
      </c>
      <c r="K162" s="49">
        <v>0</v>
      </c>
      <c r="L162" s="30">
        <f t="shared" si="7"/>
        <v>0</v>
      </c>
    </row>
    <row r="163" spans="1:12" s="29" customFormat="1" x14ac:dyDescent="0.35">
      <c r="A163" s="34">
        <v>157</v>
      </c>
      <c r="B163" s="34" t="s">
        <v>245</v>
      </c>
      <c r="C163" s="34" t="str">
        <f t="shared" si="6"/>
        <v>0161180</v>
      </c>
      <c r="D163" s="1" t="s">
        <v>265</v>
      </c>
      <c r="E163" s="1" t="s">
        <v>1181</v>
      </c>
      <c r="F163" s="1" t="s">
        <v>1926</v>
      </c>
      <c r="G163" s="131">
        <v>2.3E-2</v>
      </c>
      <c r="H163" s="24">
        <v>0</v>
      </c>
      <c r="I163" s="30">
        <v>0</v>
      </c>
      <c r="J163" s="29">
        <v>0</v>
      </c>
      <c r="K163" s="49">
        <v>0</v>
      </c>
      <c r="L163" s="30">
        <f t="shared" si="7"/>
        <v>0</v>
      </c>
    </row>
    <row r="164" spans="1:12" s="29" customFormat="1" x14ac:dyDescent="0.35">
      <c r="A164" s="34">
        <v>158</v>
      </c>
      <c r="B164" s="34" t="s">
        <v>246</v>
      </c>
      <c r="C164" s="34" t="str">
        <f t="shared" si="6"/>
        <v>0161220</v>
      </c>
      <c r="D164" s="1" t="s">
        <v>266</v>
      </c>
      <c r="E164" s="1" t="s">
        <v>1085</v>
      </c>
      <c r="F164" s="1" t="s">
        <v>1926</v>
      </c>
      <c r="G164" s="131">
        <v>2.3E-2</v>
      </c>
      <c r="H164" s="24">
        <v>0</v>
      </c>
      <c r="I164" s="30">
        <v>0</v>
      </c>
      <c r="J164" s="29">
        <v>0</v>
      </c>
      <c r="K164" s="49">
        <v>0</v>
      </c>
      <c r="L164" s="30">
        <f t="shared" si="7"/>
        <v>0</v>
      </c>
    </row>
    <row r="165" spans="1:12" s="29" customFormat="1" x14ac:dyDescent="0.35">
      <c r="A165" s="34">
        <v>159</v>
      </c>
      <c r="B165" s="34" t="s">
        <v>247</v>
      </c>
      <c r="C165" s="34" t="str">
        <f t="shared" si="6"/>
        <v>0161230</v>
      </c>
      <c r="D165" s="1" t="s">
        <v>267</v>
      </c>
      <c r="E165" s="1" t="s">
        <v>976</v>
      </c>
      <c r="F165" s="1" t="s">
        <v>1926</v>
      </c>
      <c r="G165" s="131">
        <v>2.3E-2</v>
      </c>
      <c r="H165" s="24">
        <v>0</v>
      </c>
      <c r="I165" s="30">
        <v>0</v>
      </c>
      <c r="J165" s="29">
        <v>0</v>
      </c>
      <c r="K165" s="49">
        <v>0</v>
      </c>
      <c r="L165" s="30">
        <f t="shared" si="7"/>
        <v>0</v>
      </c>
    </row>
    <row r="166" spans="1:12" s="29" customFormat="1" x14ac:dyDescent="0.35">
      <c r="A166" s="34">
        <v>160</v>
      </c>
      <c r="B166" s="34" t="s">
        <v>248</v>
      </c>
      <c r="C166" s="34" t="str">
        <f t="shared" si="6"/>
        <v>0161240</v>
      </c>
      <c r="D166" s="1" t="s">
        <v>268</v>
      </c>
      <c r="E166" s="1" t="s">
        <v>981</v>
      </c>
      <c r="F166" s="1" t="s">
        <v>1926</v>
      </c>
      <c r="G166" s="131">
        <v>2.3E-2</v>
      </c>
      <c r="H166" s="24">
        <v>0</v>
      </c>
      <c r="I166" s="30">
        <v>0</v>
      </c>
      <c r="J166" s="29">
        <v>0</v>
      </c>
      <c r="K166" s="49">
        <v>0</v>
      </c>
      <c r="L166" s="30">
        <f t="shared" si="7"/>
        <v>0</v>
      </c>
    </row>
    <row r="167" spans="1:12" s="29" customFormat="1" x14ac:dyDescent="0.35">
      <c r="A167" s="34">
        <v>161</v>
      </c>
      <c r="B167" s="34" t="s">
        <v>249</v>
      </c>
      <c r="C167" s="34" t="str">
        <f t="shared" si="6"/>
        <v>0161250</v>
      </c>
      <c r="D167" s="1" t="s">
        <v>269</v>
      </c>
      <c r="E167" s="1" t="s">
        <v>1076</v>
      </c>
      <c r="F167" s="1" t="s">
        <v>1926</v>
      </c>
      <c r="G167" s="131">
        <v>2.3E-2</v>
      </c>
      <c r="H167" s="24">
        <v>0</v>
      </c>
      <c r="I167" s="30">
        <v>0</v>
      </c>
      <c r="J167" s="29">
        <v>0</v>
      </c>
      <c r="K167" s="49">
        <v>0</v>
      </c>
      <c r="L167" s="30">
        <f t="shared" si="7"/>
        <v>0</v>
      </c>
    </row>
    <row r="168" spans="1:12" s="29" customFormat="1" x14ac:dyDescent="0.35">
      <c r="A168" s="34">
        <v>162</v>
      </c>
      <c r="B168" s="34" t="s">
        <v>250</v>
      </c>
      <c r="C168" s="34" t="str">
        <f t="shared" si="6"/>
        <v>0161260</v>
      </c>
      <c r="D168" s="1" t="s">
        <v>270</v>
      </c>
      <c r="E168" s="1" t="s">
        <v>1043</v>
      </c>
      <c r="F168" s="1" t="s">
        <v>1926</v>
      </c>
      <c r="G168" s="131">
        <v>2.3E-2</v>
      </c>
      <c r="H168" s="24">
        <v>0</v>
      </c>
      <c r="I168" s="30">
        <v>0</v>
      </c>
      <c r="J168" s="29">
        <v>0</v>
      </c>
      <c r="K168" s="49">
        <v>0</v>
      </c>
      <c r="L168" s="30">
        <f t="shared" si="7"/>
        <v>0</v>
      </c>
    </row>
    <row r="169" spans="1:12" s="29" customFormat="1" x14ac:dyDescent="0.35">
      <c r="A169" s="34">
        <v>163</v>
      </c>
      <c r="B169" s="34" t="s">
        <v>251</v>
      </c>
      <c r="C169" s="34" t="str">
        <f t="shared" si="6"/>
        <v>0161270</v>
      </c>
      <c r="D169" s="1" t="s">
        <v>271</v>
      </c>
      <c r="E169" s="1" t="s">
        <v>1074</v>
      </c>
      <c r="F169" s="1" t="s">
        <v>1926</v>
      </c>
      <c r="G169" s="131">
        <v>2.3E-2</v>
      </c>
      <c r="H169" s="24">
        <v>0</v>
      </c>
      <c r="I169" s="30">
        <v>0</v>
      </c>
      <c r="J169" s="29">
        <v>0</v>
      </c>
      <c r="K169" s="49">
        <v>0</v>
      </c>
      <c r="L169" s="30">
        <f t="shared" si="7"/>
        <v>0</v>
      </c>
    </row>
    <row r="170" spans="1:12" s="29" customFormat="1" x14ac:dyDescent="0.35">
      <c r="A170" s="34">
        <v>164</v>
      </c>
      <c r="B170" s="34" t="s">
        <v>252</v>
      </c>
      <c r="C170" s="34" t="str">
        <f t="shared" si="6"/>
        <v>0161275</v>
      </c>
      <c r="D170" s="1" t="s">
        <v>272</v>
      </c>
      <c r="E170" s="1" t="s">
        <v>1033</v>
      </c>
      <c r="F170" s="1" t="s">
        <v>1926</v>
      </c>
      <c r="G170" s="131">
        <v>2.3E-2</v>
      </c>
      <c r="H170" s="24">
        <v>0</v>
      </c>
      <c r="I170" s="30">
        <v>0</v>
      </c>
      <c r="J170" s="29">
        <v>0</v>
      </c>
      <c r="K170" s="49">
        <v>0</v>
      </c>
      <c r="L170" s="30">
        <f t="shared" si="7"/>
        <v>0</v>
      </c>
    </row>
    <row r="171" spans="1:12" s="29" customFormat="1" x14ac:dyDescent="0.35">
      <c r="A171" s="34">
        <v>165</v>
      </c>
      <c r="B171" s="34" t="s">
        <v>253</v>
      </c>
      <c r="C171" s="34" t="str">
        <f t="shared" si="6"/>
        <v>0161280</v>
      </c>
      <c r="D171" s="1" t="s">
        <v>273</v>
      </c>
      <c r="E171" s="1" t="s">
        <v>1165</v>
      </c>
      <c r="F171" s="1" t="s">
        <v>1926</v>
      </c>
      <c r="G171" s="131">
        <v>2.3E-2</v>
      </c>
      <c r="H171" s="24">
        <v>0</v>
      </c>
      <c r="I171" s="30">
        <v>0</v>
      </c>
      <c r="J171" s="29">
        <v>0</v>
      </c>
      <c r="K171" s="49">
        <v>0</v>
      </c>
      <c r="L171" s="30">
        <f t="shared" si="7"/>
        <v>0</v>
      </c>
    </row>
    <row r="172" spans="1:12" s="29" customFormat="1" x14ac:dyDescent="0.35">
      <c r="A172" s="34">
        <v>166</v>
      </c>
      <c r="B172" s="34" t="s">
        <v>254</v>
      </c>
      <c r="C172" s="34" t="str">
        <f t="shared" si="6"/>
        <v>0161300</v>
      </c>
      <c r="D172" s="1" t="s">
        <v>274</v>
      </c>
      <c r="E172" s="1" t="s">
        <v>1073</v>
      </c>
      <c r="F172" s="1" t="s">
        <v>1926</v>
      </c>
      <c r="G172" s="131">
        <v>2.3E-2</v>
      </c>
      <c r="H172" s="24">
        <v>0</v>
      </c>
      <c r="I172" s="30">
        <v>0</v>
      </c>
      <c r="J172" s="29">
        <v>0</v>
      </c>
      <c r="K172" s="49">
        <v>0</v>
      </c>
      <c r="L172" s="30">
        <f t="shared" si="7"/>
        <v>0</v>
      </c>
    </row>
    <row r="173" spans="1:12" s="29" customFormat="1" x14ac:dyDescent="0.35">
      <c r="A173" s="34">
        <v>167</v>
      </c>
      <c r="B173" s="34" t="s">
        <v>255</v>
      </c>
      <c r="C173" s="34" t="str">
        <f t="shared" si="6"/>
        <v>0161320</v>
      </c>
      <c r="D173" s="1" t="s">
        <v>275</v>
      </c>
      <c r="E173" s="1" t="s">
        <v>1014</v>
      </c>
      <c r="F173" s="1" t="s">
        <v>1926</v>
      </c>
      <c r="G173" s="131">
        <v>2.3E-2</v>
      </c>
      <c r="H173" s="24">
        <v>0</v>
      </c>
      <c r="I173" s="30">
        <v>0</v>
      </c>
      <c r="J173" s="29">
        <v>0</v>
      </c>
      <c r="K173" s="49">
        <v>0</v>
      </c>
      <c r="L173" s="30">
        <f t="shared" si="7"/>
        <v>0</v>
      </c>
    </row>
    <row r="174" spans="1:12" s="29" customFormat="1" x14ac:dyDescent="0.35">
      <c r="A174" s="34">
        <v>168</v>
      </c>
      <c r="B174" s="34" t="s">
        <v>256</v>
      </c>
      <c r="C174" s="34" t="str">
        <f t="shared" si="6"/>
        <v>0161330</v>
      </c>
      <c r="D174" s="1" t="s">
        <v>276</v>
      </c>
      <c r="E174" s="1" t="s">
        <v>1011</v>
      </c>
      <c r="F174" s="1" t="s">
        <v>1926</v>
      </c>
      <c r="G174" s="131">
        <v>2.3E-2</v>
      </c>
      <c r="H174" s="24">
        <v>0</v>
      </c>
      <c r="I174" s="30">
        <v>0</v>
      </c>
      <c r="J174" s="29">
        <v>0</v>
      </c>
      <c r="K174" s="49">
        <v>0</v>
      </c>
      <c r="L174" s="30">
        <f t="shared" si="7"/>
        <v>0</v>
      </c>
    </row>
    <row r="175" spans="1:12" s="29" customFormat="1" x14ac:dyDescent="0.35">
      <c r="A175" s="34">
        <v>169</v>
      </c>
      <c r="B175" s="34" t="s">
        <v>257</v>
      </c>
      <c r="C175" s="34" t="str">
        <f t="shared" si="6"/>
        <v>0161350</v>
      </c>
      <c r="D175" s="1" t="s">
        <v>277</v>
      </c>
      <c r="E175" s="1" t="s">
        <v>962</v>
      </c>
      <c r="F175" s="1" t="s">
        <v>1926</v>
      </c>
      <c r="G175" s="131">
        <v>2.3E-2</v>
      </c>
      <c r="H175" s="24">
        <v>0</v>
      </c>
      <c r="I175" s="30">
        <v>0</v>
      </c>
      <c r="J175" s="29">
        <v>0</v>
      </c>
      <c r="K175" s="49">
        <v>0</v>
      </c>
      <c r="L175" s="30">
        <f t="shared" si="7"/>
        <v>0</v>
      </c>
    </row>
    <row r="176" spans="1:12" s="29" customFormat="1" x14ac:dyDescent="0.35">
      <c r="A176" s="34">
        <v>170</v>
      </c>
      <c r="B176" s="34" t="s">
        <v>258</v>
      </c>
      <c r="C176" s="34" t="str">
        <f t="shared" si="6"/>
        <v>0161400</v>
      </c>
      <c r="D176" s="1" t="s">
        <v>278</v>
      </c>
      <c r="E176" s="1" t="s">
        <v>991</v>
      </c>
      <c r="F176" s="1" t="s">
        <v>1926</v>
      </c>
      <c r="G176" s="131">
        <v>2.3E-2</v>
      </c>
      <c r="H176" s="24">
        <v>0</v>
      </c>
      <c r="I176" s="30">
        <v>0</v>
      </c>
      <c r="J176" s="29">
        <v>0</v>
      </c>
      <c r="K176" s="49">
        <v>0</v>
      </c>
      <c r="L176" s="30">
        <f t="shared" si="7"/>
        <v>0</v>
      </c>
    </row>
    <row r="177" spans="1:12" s="29" customFormat="1" x14ac:dyDescent="0.35">
      <c r="A177" s="34">
        <v>171</v>
      </c>
      <c r="B177" s="34" t="s">
        <v>259</v>
      </c>
      <c r="C177" s="34" t="str">
        <f t="shared" si="6"/>
        <v>0161420</v>
      </c>
      <c r="D177" s="1" t="s">
        <v>279</v>
      </c>
      <c r="E177" s="1" t="s">
        <v>1216</v>
      </c>
      <c r="F177" s="1" t="s">
        <v>1926</v>
      </c>
      <c r="G177" s="131">
        <v>2.3E-2</v>
      </c>
      <c r="H177" s="24">
        <v>0</v>
      </c>
      <c r="I177" s="30">
        <v>0</v>
      </c>
      <c r="J177" s="29">
        <v>0</v>
      </c>
      <c r="K177" s="49">
        <v>0</v>
      </c>
      <c r="L177" s="30">
        <f t="shared" si="7"/>
        <v>0</v>
      </c>
    </row>
    <row r="178" spans="1:12" s="29" customFormat="1" x14ac:dyDescent="0.35">
      <c r="A178" s="34">
        <v>172</v>
      </c>
      <c r="B178" s="34" t="s">
        <v>260</v>
      </c>
      <c r="C178" s="34" t="str">
        <f t="shared" si="6"/>
        <v>0161430</v>
      </c>
      <c r="D178" s="1" t="s">
        <v>280</v>
      </c>
      <c r="E178" s="1" t="s">
        <v>970</v>
      </c>
      <c r="F178" s="1" t="s">
        <v>1926</v>
      </c>
      <c r="G178" s="131">
        <v>2.3E-2</v>
      </c>
      <c r="H178" s="24">
        <v>0</v>
      </c>
      <c r="I178" s="30">
        <v>0</v>
      </c>
      <c r="J178" s="29">
        <v>0</v>
      </c>
      <c r="K178" s="49">
        <v>0</v>
      </c>
      <c r="L178" s="30">
        <f t="shared" si="7"/>
        <v>0</v>
      </c>
    </row>
    <row r="179" spans="1:12" s="29" customFormat="1" x14ac:dyDescent="0.35">
      <c r="A179" s="34">
        <v>173</v>
      </c>
      <c r="B179" s="34" t="s">
        <v>261</v>
      </c>
      <c r="C179" s="34" t="str">
        <f t="shared" si="6"/>
        <v>0161435</v>
      </c>
      <c r="D179" s="1" t="s">
        <v>281</v>
      </c>
      <c r="E179" s="1" t="s">
        <v>982</v>
      </c>
      <c r="F179" s="1" t="s">
        <v>1926</v>
      </c>
      <c r="G179" s="131">
        <v>2.3E-2</v>
      </c>
      <c r="H179" s="24">
        <v>0</v>
      </c>
      <c r="I179" s="30">
        <v>0</v>
      </c>
      <c r="J179" s="29">
        <v>0</v>
      </c>
      <c r="K179" s="49">
        <v>0</v>
      </c>
      <c r="L179" s="30">
        <f t="shared" si="7"/>
        <v>0</v>
      </c>
    </row>
    <row r="180" spans="1:12" s="29" customFormat="1" x14ac:dyDescent="0.35">
      <c r="A180" s="34">
        <v>174</v>
      </c>
      <c r="B180" s="34" t="s">
        <v>262</v>
      </c>
      <c r="C180" s="34" t="str">
        <f t="shared" si="6"/>
        <v>0161440</v>
      </c>
      <c r="D180" s="1" t="s">
        <v>282</v>
      </c>
      <c r="E180" s="1" t="s">
        <v>974</v>
      </c>
      <c r="F180" s="1" t="s">
        <v>1926</v>
      </c>
      <c r="G180" s="131">
        <v>2.3E-2</v>
      </c>
      <c r="H180" s="24">
        <v>0</v>
      </c>
      <c r="I180" s="30">
        <v>0</v>
      </c>
      <c r="J180" s="29">
        <v>0</v>
      </c>
      <c r="K180" s="49">
        <v>0</v>
      </c>
      <c r="L180" s="30">
        <f t="shared" si="7"/>
        <v>0</v>
      </c>
    </row>
    <row r="181" spans="1:12" s="29" customFormat="1" x14ac:dyDescent="0.35">
      <c r="A181" s="34">
        <v>175</v>
      </c>
      <c r="B181" s="34" t="s">
        <v>263</v>
      </c>
      <c r="C181" s="34" t="str">
        <f t="shared" si="6"/>
        <v>0161450</v>
      </c>
      <c r="D181" s="1" t="s">
        <v>283</v>
      </c>
      <c r="E181" s="1" t="s">
        <v>1028</v>
      </c>
      <c r="F181" s="1" t="s">
        <v>1926</v>
      </c>
      <c r="G181" s="131">
        <v>2.3E-2</v>
      </c>
      <c r="H181" s="24">
        <v>0</v>
      </c>
      <c r="I181" s="30">
        <v>0</v>
      </c>
      <c r="J181" s="29">
        <v>0</v>
      </c>
      <c r="K181" s="49">
        <v>0</v>
      </c>
      <c r="L181" s="30">
        <f t="shared" si="7"/>
        <v>0</v>
      </c>
    </row>
    <row r="182" spans="1:12" s="29" customFormat="1" x14ac:dyDescent="0.35">
      <c r="A182" s="34">
        <v>176</v>
      </c>
      <c r="B182" s="34" t="s">
        <v>264</v>
      </c>
      <c r="C182" s="34" t="str">
        <f t="shared" si="6"/>
        <v>0161460</v>
      </c>
      <c r="D182" s="1" t="s">
        <v>284</v>
      </c>
      <c r="E182" s="1" t="s">
        <v>1092</v>
      </c>
      <c r="F182" s="1" t="s">
        <v>1926</v>
      </c>
      <c r="G182" s="131">
        <v>2.3E-2</v>
      </c>
      <c r="H182" s="24">
        <v>0</v>
      </c>
      <c r="I182" s="30">
        <v>0</v>
      </c>
      <c r="J182" s="29">
        <v>0</v>
      </c>
      <c r="K182" s="49">
        <v>0</v>
      </c>
      <c r="L182" s="30">
        <f t="shared" si="7"/>
        <v>0</v>
      </c>
    </row>
    <row r="183" spans="1:12" s="29" customFormat="1" x14ac:dyDescent="0.35">
      <c r="A183" s="34">
        <v>177</v>
      </c>
      <c r="B183" s="34" t="s">
        <v>265</v>
      </c>
      <c r="C183" s="34" t="str">
        <f t="shared" si="6"/>
        <v>0161470</v>
      </c>
      <c r="D183" s="1" t="s">
        <v>285</v>
      </c>
      <c r="E183" s="1" t="s">
        <v>1077</v>
      </c>
      <c r="F183" s="1" t="s">
        <v>1926</v>
      </c>
      <c r="G183" s="131">
        <v>2.3E-2</v>
      </c>
      <c r="H183" s="24">
        <v>0</v>
      </c>
      <c r="I183" s="30">
        <v>0</v>
      </c>
      <c r="J183" s="29">
        <v>0</v>
      </c>
      <c r="K183" s="49">
        <v>0</v>
      </c>
      <c r="L183" s="30">
        <f t="shared" si="7"/>
        <v>0</v>
      </c>
    </row>
    <row r="184" spans="1:12" s="29" customFormat="1" x14ac:dyDescent="0.35">
      <c r="A184" s="34">
        <v>178</v>
      </c>
      <c r="B184" s="34" t="s">
        <v>266</v>
      </c>
      <c r="C184" s="34" t="str">
        <f t="shared" si="6"/>
        <v>0161480</v>
      </c>
      <c r="D184" s="1" t="s">
        <v>286</v>
      </c>
      <c r="E184" s="1" t="s">
        <v>1202</v>
      </c>
      <c r="F184" s="1" t="s">
        <v>1926</v>
      </c>
      <c r="G184" s="131">
        <v>2.3E-2</v>
      </c>
      <c r="H184" s="24">
        <v>0</v>
      </c>
      <c r="I184" s="30">
        <v>0</v>
      </c>
      <c r="J184" s="29">
        <v>0</v>
      </c>
      <c r="K184" s="49">
        <v>0</v>
      </c>
      <c r="L184" s="30">
        <f t="shared" si="7"/>
        <v>0</v>
      </c>
    </row>
    <row r="185" spans="1:12" s="29" customFormat="1" x14ac:dyDescent="0.35">
      <c r="A185" s="34">
        <v>179</v>
      </c>
      <c r="B185" s="34" t="s">
        <v>267</v>
      </c>
      <c r="C185" s="34" t="str">
        <f t="shared" si="6"/>
        <v>0161490</v>
      </c>
      <c r="D185" s="1" t="s">
        <v>287</v>
      </c>
      <c r="E185" s="1" t="s">
        <v>1036</v>
      </c>
      <c r="F185" s="1" t="s">
        <v>1926</v>
      </c>
      <c r="G185" s="131">
        <v>2.3E-2</v>
      </c>
      <c r="H185" s="24">
        <v>0</v>
      </c>
      <c r="I185" s="30">
        <v>0</v>
      </c>
      <c r="J185" s="29">
        <v>0</v>
      </c>
      <c r="K185" s="49">
        <v>0</v>
      </c>
      <c r="L185" s="30">
        <f t="shared" si="7"/>
        <v>0</v>
      </c>
    </row>
    <row r="186" spans="1:12" s="29" customFormat="1" x14ac:dyDescent="0.35">
      <c r="A186" s="34">
        <v>180</v>
      </c>
      <c r="B186" s="34" t="s">
        <v>268</v>
      </c>
      <c r="C186" s="34" t="str">
        <f t="shared" si="6"/>
        <v>0161500</v>
      </c>
      <c r="D186" s="1" t="s">
        <v>288</v>
      </c>
      <c r="E186" s="1" t="s">
        <v>999</v>
      </c>
      <c r="F186" s="1" t="s">
        <v>1926</v>
      </c>
      <c r="G186" s="131">
        <v>2.3E-2</v>
      </c>
      <c r="H186" s="24">
        <v>0</v>
      </c>
      <c r="I186" s="30">
        <v>0</v>
      </c>
      <c r="J186" s="29">
        <v>0</v>
      </c>
      <c r="K186" s="49">
        <v>0</v>
      </c>
      <c r="L186" s="30">
        <f t="shared" si="7"/>
        <v>0</v>
      </c>
    </row>
    <row r="187" spans="1:12" s="29" customFormat="1" x14ac:dyDescent="0.35">
      <c r="A187" s="34">
        <v>181</v>
      </c>
      <c r="B187" s="34" t="s">
        <v>269</v>
      </c>
      <c r="C187" s="34" t="str">
        <f t="shared" si="6"/>
        <v>0161510</v>
      </c>
      <c r="D187" s="1" t="s">
        <v>289</v>
      </c>
      <c r="E187" s="1" t="s">
        <v>1783</v>
      </c>
      <c r="F187" s="1" t="s">
        <v>1926</v>
      </c>
      <c r="G187" s="131">
        <v>2.3E-2</v>
      </c>
      <c r="H187" s="24">
        <v>0</v>
      </c>
      <c r="I187" s="30">
        <v>0</v>
      </c>
      <c r="J187" s="29">
        <v>0</v>
      </c>
      <c r="K187" s="49">
        <v>0</v>
      </c>
      <c r="L187" s="30">
        <f t="shared" si="7"/>
        <v>0</v>
      </c>
    </row>
    <row r="188" spans="1:12" s="29" customFormat="1" x14ac:dyDescent="0.35">
      <c r="A188" s="34">
        <v>182</v>
      </c>
      <c r="B188" s="34" t="s">
        <v>270</v>
      </c>
      <c r="C188" s="34" t="str">
        <f t="shared" si="6"/>
        <v>0161520</v>
      </c>
      <c r="D188" s="1" t="s">
        <v>290</v>
      </c>
      <c r="E188" s="1" t="s">
        <v>1209</v>
      </c>
      <c r="F188" s="1" t="s">
        <v>1926</v>
      </c>
      <c r="G188" s="131">
        <v>2.3E-2</v>
      </c>
      <c r="H188" s="24">
        <v>0</v>
      </c>
      <c r="I188" s="30">
        <v>0</v>
      </c>
      <c r="J188" s="29">
        <v>0</v>
      </c>
      <c r="K188" s="49">
        <v>0</v>
      </c>
      <c r="L188" s="30">
        <f t="shared" si="7"/>
        <v>0</v>
      </c>
    </row>
    <row r="189" spans="1:12" s="29" customFormat="1" x14ac:dyDescent="0.35">
      <c r="A189" s="34">
        <v>183</v>
      </c>
      <c r="B189" s="34" t="s">
        <v>271</v>
      </c>
      <c r="C189" s="34" t="str">
        <f t="shared" si="6"/>
        <v>0161525</v>
      </c>
      <c r="D189" s="1" t="s">
        <v>296</v>
      </c>
      <c r="E189" s="1" t="s">
        <v>1020</v>
      </c>
      <c r="F189" s="1" t="s">
        <v>1927</v>
      </c>
      <c r="G189" s="131">
        <v>1.0500000000000001E-2</v>
      </c>
      <c r="H189" s="24">
        <v>0</v>
      </c>
      <c r="I189" s="30">
        <v>0</v>
      </c>
      <c r="J189" s="29">
        <v>0</v>
      </c>
      <c r="K189" s="49">
        <v>0</v>
      </c>
      <c r="L189" s="30">
        <f t="shared" si="7"/>
        <v>0</v>
      </c>
    </row>
    <row r="190" spans="1:12" s="29" customFormat="1" x14ac:dyDescent="0.35">
      <c r="A190" s="34">
        <v>184</v>
      </c>
      <c r="B190" s="34" t="s">
        <v>272</v>
      </c>
      <c r="C190" s="34" t="str">
        <f t="shared" si="6"/>
        <v>0161530</v>
      </c>
      <c r="D190" s="1" t="s">
        <v>297</v>
      </c>
      <c r="E190" s="1" t="s">
        <v>1132</v>
      </c>
      <c r="F190" s="1" t="s">
        <v>1927</v>
      </c>
      <c r="G190" s="131">
        <v>1.0500000000000001E-2</v>
      </c>
      <c r="H190" s="24">
        <v>0</v>
      </c>
      <c r="I190" s="30">
        <v>0</v>
      </c>
      <c r="J190" s="29">
        <v>0</v>
      </c>
      <c r="K190" s="49">
        <v>0</v>
      </c>
      <c r="L190" s="30">
        <f t="shared" si="7"/>
        <v>0</v>
      </c>
    </row>
    <row r="191" spans="1:12" s="29" customFormat="1" x14ac:dyDescent="0.35">
      <c r="A191" s="34">
        <v>185</v>
      </c>
      <c r="B191" s="34" t="s">
        <v>273</v>
      </c>
      <c r="C191" s="34" t="str">
        <f t="shared" si="6"/>
        <v>0161540</v>
      </c>
      <c r="D191" s="1" t="s">
        <v>301</v>
      </c>
      <c r="E191" s="1" t="s">
        <v>1126</v>
      </c>
      <c r="F191" s="1" t="s">
        <v>1927</v>
      </c>
      <c r="G191" s="131">
        <v>1.0500000000000001E-2</v>
      </c>
      <c r="H191" s="24">
        <v>0</v>
      </c>
      <c r="I191" s="30">
        <v>0</v>
      </c>
      <c r="J191" s="29">
        <v>0</v>
      </c>
      <c r="K191" s="49">
        <v>0</v>
      </c>
      <c r="L191" s="30">
        <f t="shared" si="7"/>
        <v>0</v>
      </c>
    </row>
    <row r="192" spans="1:12" s="29" customFormat="1" x14ac:dyDescent="0.35">
      <c r="A192" s="34">
        <v>186</v>
      </c>
      <c r="B192" s="34" t="s">
        <v>274</v>
      </c>
      <c r="C192" s="34" t="str">
        <f t="shared" si="6"/>
        <v>0161545</v>
      </c>
      <c r="D192" s="1" t="s">
        <v>305</v>
      </c>
      <c r="E192" s="1" t="s">
        <v>997</v>
      </c>
      <c r="F192" s="1" t="s">
        <v>1927</v>
      </c>
      <c r="G192" s="131">
        <v>1.0500000000000001E-2</v>
      </c>
      <c r="H192" s="24">
        <v>0</v>
      </c>
      <c r="I192" s="30">
        <v>0</v>
      </c>
      <c r="J192" s="29">
        <v>0</v>
      </c>
      <c r="K192" s="49">
        <v>0</v>
      </c>
      <c r="L192" s="30">
        <f t="shared" si="7"/>
        <v>0</v>
      </c>
    </row>
    <row r="193" spans="1:12" s="29" customFormat="1" x14ac:dyDescent="0.35">
      <c r="A193" s="34">
        <v>187</v>
      </c>
      <c r="B193" s="34" t="s">
        <v>275</v>
      </c>
      <c r="C193" s="34" t="str">
        <f t="shared" si="6"/>
        <v>0161550</v>
      </c>
      <c r="D193" s="1" t="s">
        <v>306</v>
      </c>
      <c r="E193" s="1" t="s">
        <v>1017</v>
      </c>
      <c r="F193" s="1" t="s">
        <v>1927</v>
      </c>
      <c r="G193" s="131">
        <v>1.0500000000000001E-2</v>
      </c>
      <c r="H193" s="24">
        <v>0</v>
      </c>
      <c r="I193" s="30">
        <v>0</v>
      </c>
      <c r="J193" s="29">
        <v>0</v>
      </c>
      <c r="K193" s="49">
        <v>0</v>
      </c>
      <c r="L193" s="30">
        <f t="shared" si="7"/>
        <v>0</v>
      </c>
    </row>
    <row r="194" spans="1:12" s="29" customFormat="1" x14ac:dyDescent="0.35">
      <c r="A194" s="34">
        <v>188</v>
      </c>
      <c r="B194" s="34" t="s">
        <v>276</v>
      </c>
      <c r="C194" s="34" t="str">
        <f t="shared" si="6"/>
        <v>0161560</v>
      </c>
      <c r="D194" s="1" t="s">
        <v>307</v>
      </c>
      <c r="E194" s="1" t="s">
        <v>1038</v>
      </c>
      <c r="F194" s="1" t="s">
        <v>1927</v>
      </c>
      <c r="G194" s="131">
        <v>1.0500000000000001E-2</v>
      </c>
      <c r="H194" s="24">
        <v>0</v>
      </c>
      <c r="I194" s="30">
        <v>0</v>
      </c>
      <c r="J194" s="29">
        <v>0</v>
      </c>
      <c r="K194" s="49">
        <v>0</v>
      </c>
      <c r="L194" s="30">
        <f t="shared" si="7"/>
        <v>0</v>
      </c>
    </row>
    <row r="195" spans="1:12" s="29" customFormat="1" x14ac:dyDescent="0.35">
      <c r="A195" s="34">
        <v>189</v>
      </c>
      <c r="B195" s="34" t="s">
        <v>277</v>
      </c>
      <c r="C195" s="34" t="str">
        <f t="shared" si="6"/>
        <v>0161570</v>
      </c>
      <c r="D195" s="1" t="s">
        <v>309</v>
      </c>
      <c r="E195" s="1" t="s">
        <v>1045</v>
      </c>
      <c r="F195" s="1" t="s">
        <v>1927</v>
      </c>
      <c r="G195" s="131">
        <v>1.0500000000000001E-2</v>
      </c>
      <c r="H195" s="24">
        <v>0</v>
      </c>
      <c r="I195" s="30">
        <v>0</v>
      </c>
      <c r="J195" s="29">
        <v>0</v>
      </c>
      <c r="K195" s="49">
        <v>0</v>
      </c>
      <c r="L195" s="30">
        <f t="shared" si="7"/>
        <v>0</v>
      </c>
    </row>
    <row r="196" spans="1:12" s="29" customFormat="1" x14ac:dyDescent="0.35">
      <c r="A196" s="34">
        <v>190</v>
      </c>
      <c r="B196" s="34" t="s">
        <v>278</v>
      </c>
      <c r="C196" s="34" t="str">
        <f t="shared" si="6"/>
        <v>0161580</v>
      </c>
      <c r="D196" s="1" t="s">
        <v>311</v>
      </c>
      <c r="E196" s="1" t="s">
        <v>1084</v>
      </c>
      <c r="F196" s="1" t="s">
        <v>1927</v>
      </c>
      <c r="G196" s="131">
        <v>1.0500000000000001E-2</v>
      </c>
      <c r="H196" s="24">
        <v>0</v>
      </c>
      <c r="I196" s="30">
        <v>0</v>
      </c>
      <c r="J196" s="29">
        <v>0</v>
      </c>
      <c r="K196" s="49">
        <v>0</v>
      </c>
      <c r="L196" s="30">
        <f t="shared" si="7"/>
        <v>0</v>
      </c>
    </row>
    <row r="197" spans="1:12" s="29" customFormat="1" x14ac:dyDescent="0.35">
      <c r="A197" s="34">
        <v>191</v>
      </c>
      <c r="B197" s="34" t="s">
        <v>279</v>
      </c>
      <c r="C197" s="34" t="str">
        <f t="shared" si="6"/>
        <v>0161590</v>
      </c>
      <c r="D197" s="1" t="s">
        <v>312</v>
      </c>
      <c r="E197" s="1" t="s">
        <v>1056</v>
      </c>
      <c r="F197" s="1" t="s">
        <v>1927</v>
      </c>
      <c r="G197" s="131">
        <v>1.0500000000000001E-2</v>
      </c>
      <c r="H197" s="24">
        <v>0</v>
      </c>
      <c r="I197" s="30">
        <v>0</v>
      </c>
      <c r="J197" s="29">
        <v>0</v>
      </c>
      <c r="K197" s="49">
        <v>0</v>
      </c>
      <c r="L197" s="30">
        <f t="shared" si="7"/>
        <v>0</v>
      </c>
    </row>
    <row r="198" spans="1:12" s="29" customFormat="1" x14ac:dyDescent="0.35">
      <c r="A198" s="34">
        <v>192</v>
      </c>
      <c r="B198" s="34" t="s">
        <v>280</v>
      </c>
      <c r="C198" s="34" t="str">
        <f t="shared" si="6"/>
        <v>0161600</v>
      </c>
      <c r="D198" s="1" t="s">
        <v>313</v>
      </c>
      <c r="E198" s="1" t="s">
        <v>1051</v>
      </c>
      <c r="F198" s="1" t="s">
        <v>1927</v>
      </c>
      <c r="G198" s="131">
        <v>1.0500000000000001E-2</v>
      </c>
      <c r="H198" s="24">
        <v>0</v>
      </c>
      <c r="I198" s="30">
        <v>0</v>
      </c>
      <c r="J198" s="29">
        <v>0</v>
      </c>
      <c r="K198" s="49">
        <v>0</v>
      </c>
      <c r="L198" s="30">
        <f t="shared" si="7"/>
        <v>0</v>
      </c>
    </row>
    <row r="199" spans="1:12" s="29" customFormat="1" x14ac:dyDescent="0.35">
      <c r="A199" s="34">
        <v>193</v>
      </c>
      <c r="B199" s="34" t="s">
        <v>281</v>
      </c>
      <c r="C199" s="34" t="str">
        <f t="shared" ref="C199:C262" si="8">MID(B199,3,7)</f>
        <v>0161610</v>
      </c>
      <c r="D199" s="1" t="s">
        <v>314</v>
      </c>
      <c r="E199" s="1" t="s">
        <v>1019</v>
      </c>
      <c r="F199" s="1" t="s">
        <v>1927</v>
      </c>
      <c r="G199" s="131">
        <v>1.0500000000000001E-2</v>
      </c>
      <c r="H199" s="24">
        <v>0</v>
      </c>
      <c r="I199" s="30">
        <v>0</v>
      </c>
      <c r="J199" s="29">
        <v>0</v>
      </c>
      <c r="K199" s="49">
        <v>0</v>
      </c>
      <c r="L199" s="30">
        <f t="shared" si="7"/>
        <v>0</v>
      </c>
    </row>
    <row r="200" spans="1:12" s="29" customFormat="1" x14ac:dyDescent="0.35">
      <c r="A200" s="34">
        <v>194</v>
      </c>
      <c r="B200" s="34" t="s">
        <v>282</v>
      </c>
      <c r="C200" s="34" t="str">
        <f t="shared" si="8"/>
        <v>0161620</v>
      </c>
      <c r="D200" s="1" t="s">
        <v>315</v>
      </c>
      <c r="E200" s="1" t="s">
        <v>985</v>
      </c>
      <c r="F200" s="1" t="s">
        <v>1927</v>
      </c>
      <c r="G200" s="131">
        <v>1.0500000000000001E-2</v>
      </c>
      <c r="H200" s="24">
        <v>0</v>
      </c>
      <c r="I200" s="30">
        <v>0</v>
      </c>
      <c r="J200" s="29">
        <v>0</v>
      </c>
      <c r="K200" s="49">
        <v>0</v>
      </c>
      <c r="L200" s="30">
        <f t="shared" si="7"/>
        <v>0</v>
      </c>
    </row>
    <row r="201" spans="1:12" s="29" customFormat="1" x14ac:dyDescent="0.35">
      <c r="A201" s="34">
        <v>195</v>
      </c>
      <c r="B201" s="34" t="s">
        <v>283</v>
      </c>
      <c r="C201" s="34" t="str">
        <f t="shared" si="8"/>
        <v>0161630</v>
      </c>
      <c r="D201" s="1" t="s">
        <v>316</v>
      </c>
      <c r="E201" s="1" t="s">
        <v>1004</v>
      </c>
      <c r="F201" s="1" t="s">
        <v>1927</v>
      </c>
      <c r="G201" s="131">
        <v>1.0500000000000001E-2</v>
      </c>
      <c r="H201" s="24">
        <v>0</v>
      </c>
      <c r="I201" s="30">
        <v>0</v>
      </c>
      <c r="J201" s="29">
        <v>0</v>
      </c>
      <c r="K201" s="49">
        <v>0</v>
      </c>
      <c r="L201" s="30">
        <f t="shared" si="7"/>
        <v>0</v>
      </c>
    </row>
    <row r="202" spans="1:12" s="29" customFormat="1" x14ac:dyDescent="0.35">
      <c r="A202" s="34">
        <v>196</v>
      </c>
      <c r="B202" s="34" t="s">
        <v>284</v>
      </c>
      <c r="C202" s="34" t="str">
        <f t="shared" si="8"/>
        <v>0161670</v>
      </c>
      <c r="D202" s="1" t="s">
        <v>130</v>
      </c>
      <c r="E202" s="1" t="s">
        <v>1233</v>
      </c>
      <c r="F202" s="1" t="s">
        <v>1925</v>
      </c>
      <c r="G202" s="131">
        <v>0.03</v>
      </c>
      <c r="H202" s="24">
        <v>0</v>
      </c>
      <c r="I202" s="30">
        <v>0</v>
      </c>
      <c r="J202" s="29">
        <v>0</v>
      </c>
      <c r="K202" s="49">
        <v>0</v>
      </c>
      <c r="L202" s="30">
        <f t="shared" si="7"/>
        <v>0</v>
      </c>
    </row>
    <row r="203" spans="1:12" s="29" customFormat="1" x14ac:dyDescent="0.35">
      <c r="A203" s="34">
        <v>197</v>
      </c>
      <c r="B203" s="34" t="s">
        <v>285</v>
      </c>
      <c r="C203" s="34" t="str">
        <f t="shared" si="8"/>
        <v>0161680</v>
      </c>
      <c r="D203" s="129" t="s">
        <v>131</v>
      </c>
      <c r="E203" s="129" t="s">
        <v>1970</v>
      </c>
      <c r="F203" s="129" t="s">
        <v>1925</v>
      </c>
      <c r="G203" s="131">
        <v>0.03</v>
      </c>
      <c r="H203" s="24">
        <v>10294.799999999999</v>
      </c>
      <c r="I203" s="30">
        <v>343160</v>
      </c>
      <c r="J203" s="29">
        <v>172546</v>
      </c>
      <c r="K203" s="49">
        <v>-170614</v>
      </c>
      <c r="L203" s="30">
        <f t="shared" si="7"/>
        <v>-170614</v>
      </c>
    </row>
    <row r="204" spans="1:12" s="29" customFormat="1" x14ac:dyDescent="0.35">
      <c r="A204" s="34">
        <v>198</v>
      </c>
      <c r="B204" s="34" t="s">
        <v>286</v>
      </c>
      <c r="C204" s="34" t="str">
        <f t="shared" si="8"/>
        <v>0161690</v>
      </c>
      <c r="D204" s="1" t="s">
        <v>132</v>
      </c>
      <c r="E204" s="1" t="s">
        <v>1464</v>
      </c>
      <c r="F204" s="1" t="s">
        <v>1925</v>
      </c>
      <c r="G204" s="131">
        <v>0.03</v>
      </c>
      <c r="H204" s="24">
        <v>0</v>
      </c>
      <c r="I204" s="30">
        <v>0</v>
      </c>
      <c r="J204" s="29">
        <v>0</v>
      </c>
      <c r="K204" s="49">
        <v>0</v>
      </c>
      <c r="L204" s="30">
        <f t="shared" ref="L204:L267" si="9" xml:space="preserve"> IF(I204&gt;J204,INT(J204-I204),0)</f>
        <v>0</v>
      </c>
    </row>
    <row r="205" spans="1:12" s="29" customFormat="1" x14ac:dyDescent="0.35">
      <c r="A205" s="34">
        <v>199</v>
      </c>
      <c r="B205" s="34" t="s">
        <v>287</v>
      </c>
      <c r="C205" s="34" t="str">
        <f t="shared" si="8"/>
        <v>0161700</v>
      </c>
      <c r="D205" s="1" t="s">
        <v>481</v>
      </c>
      <c r="E205" s="1" t="s">
        <v>1180</v>
      </c>
      <c r="F205" s="1" t="s">
        <v>1925</v>
      </c>
      <c r="G205" s="131">
        <v>0.03</v>
      </c>
      <c r="H205" s="24">
        <v>86668.07</v>
      </c>
      <c r="I205" s="30">
        <v>2888936</v>
      </c>
      <c r="J205" s="29">
        <v>2017883</v>
      </c>
      <c r="K205" s="49">
        <v>-871053</v>
      </c>
      <c r="L205" s="30">
        <f t="shared" si="9"/>
        <v>-871053</v>
      </c>
    </row>
    <row r="206" spans="1:12" s="29" customFormat="1" x14ac:dyDescent="0.35">
      <c r="A206" s="34">
        <v>200</v>
      </c>
      <c r="B206" s="34" t="s">
        <v>288</v>
      </c>
      <c r="C206" s="34" t="str">
        <f t="shared" si="8"/>
        <v>0161710</v>
      </c>
      <c r="D206" s="1" t="s">
        <v>482</v>
      </c>
      <c r="E206" s="1" t="s">
        <v>1259</v>
      </c>
      <c r="F206" s="1" t="s">
        <v>1925</v>
      </c>
      <c r="G206" s="131">
        <v>0.03</v>
      </c>
      <c r="H206" s="24">
        <v>0</v>
      </c>
      <c r="I206" s="30">
        <v>0</v>
      </c>
      <c r="J206" s="29">
        <v>0</v>
      </c>
      <c r="K206" s="49">
        <v>0</v>
      </c>
      <c r="L206" s="30">
        <f t="shared" si="9"/>
        <v>0</v>
      </c>
    </row>
    <row r="207" spans="1:12" s="29" customFormat="1" x14ac:dyDescent="0.35">
      <c r="A207" s="34">
        <v>201</v>
      </c>
      <c r="B207" s="34" t="s">
        <v>289</v>
      </c>
      <c r="C207" s="34" t="str">
        <f t="shared" si="8"/>
        <v>0161720</v>
      </c>
      <c r="D207" s="1" t="s">
        <v>483</v>
      </c>
      <c r="E207" s="1" t="s">
        <v>1590</v>
      </c>
      <c r="F207" s="1" t="s">
        <v>1925</v>
      </c>
      <c r="G207" s="131">
        <v>0.03</v>
      </c>
      <c r="H207" s="24">
        <v>145513.04</v>
      </c>
      <c r="I207" s="30">
        <v>4850435</v>
      </c>
      <c r="J207" s="29">
        <v>2317810</v>
      </c>
      <c r="K207" s="49">
        <v>-2532625</v>
      </c>
      <c r="L207" s="30">
        <f t="shared" si="9"/>
        <v>-2532625</v>
      </c>
    </row>
    <row r="208" spans="1:12" s="29" customFormat="1" x14ac:dyDescent="0.35">
      <c r="A208" s="34">
        <v>202</v>
      </c>
      <c r="B208" s="34" t="s">
        <v>290</v>
      </c>
      <c r="C208" s="34" t="str">
        <f t="shared" si="8"/>
        <v>0161940</v>
      </c>
      <c r="D208" s="1" t="s">
        <v>484</v>
      </c>
      <c r="E208" s="1" t="s">
        <v>1632</v>
      </c>
      <c r="F208" s="1" t="s">
        <v>1925</v>
      </c>
      <c r="G208" s="131">
        <v>0.03</v>
      </c>
      <c r="H208" s="24">
        <v>0</v>
      </c>
      <c r="I208" s="30">
        <v>0</v>
      </c>
      <c r="J208" s="29">
        <v>0</v>
      </c>
      <c r="K208" s="49">
        <v>0</v>
      </c>
      <c r="L208" s="30">
        <f t="shared" si="9"/>
        <v>0</v>
      </c>
    </row>
    <row r="209" spans="1:12" s="29" customFormat="1" x14ac:dyDescent="0.35">
      <c r="A209" s="34">
        <v>203</v>
      </c>
      <c r="B209" s="34" t="s">
        <v>296</v>
      </c>
      <c r="C209" s="34" t="str">
        <f t="shared" si="8"/>
        <v>0162050</v>
      </c>
      <c r="D209" s="1" t="s">
        <v>485</v>
      </c>
      <c r="E209" s="1" t="s">
        <v>1137</v>
      </c>
      <c r="F209" s="1" t="s">
        <v>1925</v>
      </c>
      <c r="G209" s="131">
        <v>0.03</v>
      </c>
      <c r="H209" s="24">
        <v>1102.72</v>
      </c>
      <c r="I209" s="30">
        <v>36758</v>
      </c>
      <c r="J209" s="29">
        <v>25944</v>
      </c>
      <c r="K209" s="49">
        <v>-10814</v>
      </c>
      <c r="L209" s="30">
        <f t="shared" si="9"/>
        <v>-10814</v>
      </c>
    </row>
    <row r="210" spans="1:12" s="29" customFormat="1" x14ac:dyDescent="0.35">
      <c r="A210" s="34">
        <v>204</v>
      </c>
      <c r="B210" s="34" t="s">
        <v>297</v>
      </c>
      <c r="C210" s="34" t="str">
        <f t="shared" si="8"/>
        <v>0162060</v>
      </c>
      <c r="D210" s="1" t="s">
        <v>486</v>
      </c>
      <c r="E210" s="1" t="s">
        <v>1429</v>
      </c>
      <c r="F210" s="1" t="s">
        <v>1925</v>
      </c>
      <c r="G210" s="131">
        <v>0.03</v>
      </c>
      <c r="H210" s="24">
        <v>0</v>
      </c>
      <c r="I210" s="30">
        <v>0</v>
      </c>
      <c r="J210" s="29">
        <v>0</v>
      </c>
      <c r="K210" s="49">
        <v>0</v>
      </c>
      <c r="L210" s="30">
        <f t="shared" si="9"/>
        <v>0</v>
      </c>
    </row>
    <row r="211" spans="1:12" s="29" customFormat="1" x14ac:dyDescent="0.35">
      <c r="A211" s="34">
        <v>205</v>
      </c>
      <c r="B211" s="34" t="s">
        <v>301</v>
      </c>
      <c r="C211" s="34" t="str">
        <f t="shared" si="8"/>
        <v>0162100</v>
      </c>
      <c r="D211" s="1" t="s">
        <v>831</v>
      </c>
      <c r="E211" s="1" t="s">
        <v>1223</v>
      </c>
      <c r="F211" s="1" t="s">
        <v>1925</v>
      </c>
      <c r="G211" s="131">
        <v>0.03</v>
      </c>
      <c r="H211" s="24">
        <v>212311.65</v>
      </c>
      <c r="I211" s="30">
        <v>7077055</v>
      </c>
      <c r="J211" s="29">
        <v>2683810</v>
      </c>
      <c r="K211" s="49">
        <v>-4393245</v>
      </c>
      <c r="L211" s="30">
        <f t="shared" si="9"/>
        <v>-4393245</v>
      </c>
    </row>
    <row r="212" spans="1:12" s="29" customFormat="1" x14ac:dyDescent="0.35">
      <c r="A212" s="34">
        <v>206</v>
      </c>
      <c r="B212" s="34" t="s">
        <v>305</v>
      </c>
      <c r="C212" s="34" t="str">
        <f t="shared" si="8"/>
        <v>0162150</v>
      </c>
      <c r="D212" s="1" t="s">
        <v>832</v>
      </c>
      <c r="E212" s="1" t="s">
        <v>1598</v>
      </c>
      <c r="F212" s="1" t="s">
        <v>1925</v>
      </c>
      <c r="G212" s="131">
        <v>0.03</v>
      </c>
      <c r="H212" s="24">
        <v>99804.3</v>
      </c>
      <c r="I212" s="30">
        <v>3326810</v>
      </c>
      <c r="J212" s="29">
        <v>2038378</v>
      </c>
      <c r="K212" s="49">
        <v>-1288432</v>
      </c>
      <c r="L212" s="30">
        <f t="shared" si="9"/>
        <v>-1288432</v>
      </c>
    </row>
    <row r="213" spans="1:12" s="29" customFormat="1" x14ac:dyDescent="0.35">
      <c r="A213" s="34">
        <v>207</v>
      </c>
      <c r="B213" s="34" t="s">
        <v>306</v>
      </c>
      <c r="C213" s="34" t="str">
        <f t="shared" si="8"/>
        <v>0162170</v>
      </c>
      <c r="D213" s="1" t="s">
        <v>833</v>
      </c>
      <c r="E213" s="1" t="s">
        <v>1507</v>
      </c>
      <c r="F213" s="1" t="s">
        <v>1925</v>
      </c>
      <c r="G213" s="131">
        <v>0.03</v>
      </c>
      <c r="H213" s="24">
        <v>0</v>
      </c>
      <c r="I213" s="30">
        <v>0</v>
      </c>
      <c r="J213" s="29">
        <v>0</v>
      </c>
      <c r="K213" s="49">
        <v>0</v>
      </c>
      <c r="L213" s="30">
        <f t="shared" si="9"/>
        <v>0</v>
      </c>
    </row>
    <row r="214" spans="1:12" s="29" customFormat="1" x14ac:dyDescent="0.35">
      <c r="A214" s="34">
        <v>208</v>
      </c>
      <c r="B214" s="34" t="s">
        <v>307</v>
      </c>
      <c r="C214" s="34" t="str">
        <f t="shared" si="8"/>
        <v>0162180</v>
      </c>
      <c r="D214" s="1" t="s">
        <v>834</v>
      </c>
      <c r="E214" s="1" t="s">
        <v>1531</v>
      </c>
      <c r="F214" s="1" t="s">
        <v>1925</v>
      </c>
      <c r="G214" s="131">
        <v>0.03</v>
      </c>
      <c r="H214" s="24">
        <v>0</v>
      </c>
      <c r="I214" s="30">
        <v>0</v>
      </c>
      <c r="J214" s="29">
        <v>0</v>
      </c>
      <c r="K214" s="49">
        <v>0</v>
      </c>
      <c r="L214" s="30">
        <f t="shared" si="9"/>
        <v>0</v>
      </c>
    </row>
    <row r="215" spans="1:12" s="29" customFormat="1" x14ac:dyDescent="0.35">
      <c r="A215" s="34">
        <v>209</v>
      </c>
      <c r="B215" s="34" t="s">
        <v>309</v>
      </c>
      <c r="C215" s="34" t="str">
        <f t="shared" si="8"/>
        <v>0162200</v>
      </c>
      <c r="D215" s="1" t="s">
        <v>835</v>
      </c>
      <c r="E215" s="1" t="s">
        <v>1494</v>
      </c>
      <c r="F215" s="1" t="s">
        <v>1925</v>
      </c>
      <c r="G215" s="131">
        <v>0.03</v>
      </c>
      <c r="H215" s="24">
        <v>88206.55</v>
      </c>
      <c r="I215" s="30">
        <v>2940219</v>
      </c>
      <c r="J215" s="29">
        <v>1609315</v>
      </c>
      <c r="K215" s="49">
        <v>-1330904</v>
      </c>
      <c r="L215" s="30">
        <f t="shared" si="9"/>
        <v>-1330904</v>
      </c>
    </row>
    <row r="216" spans="1:12" s="29" customFormat="1" x14ac:dyDescent="0.35">
      <c r="A216" s="34">
        <v>210</v>
      </c>
      <c r="B216" s="34" t="s">
        <v>311</v>
      </c>
      <c r="C216" s="34" t="str">
        <f t="shared" si="8"/>
        <v>0162270</v>
      </c>
      <c r="D216" s="1" t="s">
        <v>136</v>
      </c>
      <c r="E216" s="1" t="s">
        <v>1359</v>
      </c>
      <c r="F216" s="1" t="s">
        <v>1925</v>
      </c>
      <c r="G216" s="131">
        <v>0.03</v>
      </c>
      <c r="H216" s="24">
        <v>0</v>
      </c>
      <c r="I216" s="30">
        <v>0</v>
      </c>
      <c r="J216" s="29">
        <v>0</v>
      </c>
      <c r="K216" s="49">
        <v>0</v>
      </c>
      <c r="L216" s="30">
        <f t="shared" si="9"/>
        <v>0</v>
      </c>
    </row>
    <row r="217" spans="1:12" s="29" customFormat="1" x14ac:dyDescent="0.35">
      <c r="A217" s="34">
        <v>211</v>
      </c>
      <c r="B217" s="34" t="s">
        <v>312</v>
      </c>
      <c r="C217" s="34" t="str">
        <f t="shared" si="8"/>
        <v>0162280</v>
      </c>
      <c r="D217" s="1" t="s">
        <v>137</v>
      </c>
      <c r="E217" s="1" t="s">
        <v>1740</v>
      </c>
      <c r="F217" s="1" t="s">
        <v>1925</v>
      </c>
      <c r="G217" s="131">
        <v>0.03</v>
      </c>
      <c r="H217" s="24">
        <v>0</v>
      </c>
      <c r="I217" s="30">
        <v>0</v>
      </c>
      <c r="J217" s="29">
        <v>0</v>
      </c>
      <c r="K217" s="49">
        <v>0</v>
      </c>
      <c r="L217" s="30">
        <f t="shared" si="9"/>
        <v>0</v>
      </c>
    </row>
    <row r="218" spans="1:12" s="29" customFormat="1" x14ac:dyDescent="0.35">
      <c r="A218" s="34">
        <v>212</v>
      </c>
      <c r="B218" s="34" t="s">
        <v>313</v>
      </c>
      <c r="C218" s="34" t="str">
        <f t="shared" si="8"/>
        <v>0162290</v>
      </c>
      <c r="D218" s="1" t="s">
        <v>138</v>
      </c>
      <c r="E218" s="1" t="s">
        <v>1406</v>
      </c>
      <c r="F218" s="1" t="s">
        <v>1925</v>
      </c>
      <c r="G218" s="131">
        <v>0.03</v>
      </c>
      <c r="H218" s="24">
        <v>0</v>
      </c>
      <c r="I218" s="30">
        <v>0</v>
      </c>
      <c r="J218" s="29">
        <v>0</v>
      </c>
      <c r="K218" s="49">
        <v>0</v>
      </c>
      <c r="L218" s="30">
        <f t="shared" si="9"/>
        <v>0</v>
      </c>
    </row>
    <row r="219" spans="1:12" s="29" customFormat="1" x14ac:dyDescent="0.35">
      <c r="A219" s="34">
        <v>213</v>
      </c>
      <c r="B219" s="34" t="s">
        <v>314</v>
      </c>
      <c r="C219" s="34" t="str">
        <f t="shared" si="8"/>
        <v>0162300</v>
      </c>
      <c r="D219" s="1" t="s">
        <v>139</v>
      </c>
      <c r="E219" s="1" t="s">
        <v>1562</v>
      </c>
      <c r="F219" s="1" t="s">
        <v>1925</v>
      </c>
      <c r="G219" s="131">
        <v>0.03</v>
      </c>
      <c r="H219" s="24">
        <v>0</v>
      </c>
      <c r="I219" s="30">
        <v>0</v>
      </c>
      <c r="J219" s="29">
        <v>0</v>
      </c>
      <c r="K219" s="49">
        <v>0</v>
      </c>
      <c r="L219" s="30">
        <f t="shared" si="9"/>
        <v>0</v>
      </c>
    </row>
    <row r="220" spans="1:12" s="29" customFormat="1" x14ac:dyDescent="0.35">
      <c r="A220" s="34">
        <v>214</v>
      </c>
      <c r="B220" s="34" t="s">
        <v>315</v>
      </c>
      <c r="C220" s="34" t="str">
        <f t="shared" si="8"/>
        <v>0162310</v>
      </c>
      <c r="D220" s="1" t="s">
        <v>140</v>
      </c>
      <c r="E220" s="1" t="s">
        <v>1685</v>
      </c>
      <c r="F220" s="1" t="s">
        <v>1925</v>
      </c>
      <c r="G220" s="131">
        <v>0.03</v>
      </c>
      <c r="H220" s="24">
        <v>0</v>
      </c>
      <c r="I220" s="30">
        <v>0</v>
      </c>
      <c r="J220" s="29">
        <v>0</v>
      </c>
      <c r="K220" s="49">
        <v>0</v>
      </c>
      <c r="L220" s="30">
        <f t="shared" si="9"/>
        <v>0</v>
      </c>
    </row>
    <row r="221" spans="1:12" s="29" customFormat="1" x14ac:dyDescent="0.35">
      <c r="A221" s="34">
        <v>215</v>
      </c>
      <c r="B221" s="34" t="s">
        <v>316</v>
      </c>
      <c r="C221" s="34" t="str">
        <f t="shared" si="8"/>
        <v>0162330</v>
      </c>
      <c r="D221" s="129" t="s">
        <v>141</v>
      </c>
      <c r="E221" s="129" t="s">
        <v>1553</v>
      </c>
      <c r="F221" s="129" t="s">
        <v>1925</v>
      </c>
      <c r="G221" s="131">
        <v>0.03</v>
      </c>
      <c r="H221" s="24">
        <v>274093.59999999998</v>
      </c>
      <c r="I221" s="30">
        <v>9136454</v>
      </c>
      <c r="J221" s="29">
        <v>4792852</v>
      </c>
      <c r="K221" s="49">
        <v>-4343602</v>
      </c>
      <c r="L221" s="30">
        <f t="shared" si="9"/>
        <v>-4343602</v>
      </c>
    </row>
    <row r="222" spans="1:12" s="29" customFormat="1" x14ac:dyDescent="0.35">
      <c r="A222" s="34">
        <v>216</v>
      </c>
      <c r="B222" s="34" t="s">
        <v>318</v>
      </c>
      <c r="C222" s="34" t="str">
        <f t="shared" si="8"/>
        <v>0162990</v>
      </c>
      <c r="D222" s="1" t="s">
        <v>142</v>
      </c>
      <c r="E222" s="1" t="s">
        <v>1588</v>
      </c>
      <c r="F222" s="1" t="s">
        <v>1926</v>
      </c>
      <c r="G222" s="131">
        <v>2.3E-2</v>
      </c>
      <c r="H222" s="24">
        <v>0</v>
      </c>
      <c r="I222" s="30">
        <v>0</v>
      </c>
      <c r="J222" s="29">
        <v>0</v>
      </c>
      <c r="K222" s="49">
        <v>0</v>
      </c>
      <c r="L222" s="30">
        <f t="shared" si="9"/>
        <v>0</v>
      </c>
    </row>
    <row r="223" spans="1:12" s="29" customFormat="1" x14ac:dyDescent="0.35">
      <c r="A223" s="34">
        <v>217</v>
      </c>
      <c r="B223" s="34" t="s">
        <v>320</v>
      </c>
      <c r="C223" s="34" t="str">
        <f t="shared" si="8"/>
        <v>0170010</v>
      </c>
      <c r="D223" s="1" t="s">
        <v>143</v>
      </c>
      <c r="E223" s="1" t="s">
        <v>1498</v>
      </c>
      <c r="F223" s="1" t="s">
        <v>1926</v>
      </c>
      <c r="G223" s="131">
        <v>2.3E-2</v>
      </c>
      <c r="H223" s="24">
        <v>0</v>
      </c>
      <c r="I223" s="30">
        <v>0</v>
      </c>
      <c r="J223" s="29">
        <v>0</v>
      </c>
      <c r="K223" s="49">
        <v>0</v>
      </c>
      <c r="L223" s="30">
        <f t="shared" si="9"/>
        <v>0</v>
      </c>
    </row>
    <row r="224" spans="1:12" s="29" customFormat="1" x14ac:dyDescent="0.35">
      <c r="A224" s="34">
        <v>218</v>
      </c>
      <c r="B224" s="34" t="s">
        <v>321</v>
      </c>
      <c r="C224" s="34" t="str">
        <f t="shared" si="8"/>
        <v>0170020</v>
      </c>
      <c r="D224" s="1" t="s">
        <v>144</v>
      </c>
      <c r="E224" s="1" t="s">
        <v>1699</v>
      </c>
      <c r="F224" s="1" t="s">
        <v>1926</v>
      </c>
      <c r="G224" s="131">
        <v>2.3E-2</v>
      </c>
      <c r="H224" s="24">
        <v>0</v>
      </c>
      <c r="I224" s="30">
        <v>0</v>
      </c>
      <c r="J224" s="30">
        <v>0</v>
      </c>
      <c r="K224" s="49">
        <v>0</v>
      </c>
      <c r="L224" s="30">
        <f t="shared" si="9"/>
        <v>0</v>
      </c>
    </row>
    <row r="225" spans="1:12" s="29" customFormat="1" x14ac:dyDescent="0.35">
      <c r="A225" s="34">
        <v>219</v>
      </c>
      <c r="B225" s="34" t="s">
        <v>322</v>
      </c>
      <c r="C225" s="34" t="str">
        <f t="shared" si="8"/>
        <v>0170030</v>
      </c>
      <c r="D225" s="1" t="s">
        <v>145</v>
      </c>
      <c r="E225" s="1" t="s">
        <v>1407</v>
      </c>
      <c r="F225" s="1" t="s">
        <v>1926</v>
      </c>
      <c r="G225" s="131">
        <v>2.3E-2</v>
      </c>
      <c r="H225" s="24">
        <v>0</v>
      </c>
      <c r="I225" s="30">
        <v>0</v>
      </c>
      <c r="J225" s="30">
        <v>0</v>
      </c>
      <c r="K225" s="49">
        <v>0</v>
      </c>
      <c r="L225" s="30">
        <f t="shared" si="9"/>
        <v>0</v>
      </c>
    </row>
    <row r="226" spans="1:12" s="29" customFormat="1" x14ac:dyDescent="0.35">
      <c r="A226" s="34">
        <v>220</v>
      </c>
      <c r="B226" s="34" t="s">
        <v>323</v>
      </c>
      <c r="C226" s="34" t="str">
        <f t="shared" si="8"/>
        <v>0170040</v>
      </c>
      <c r="D226" s="1" t="s">
        <v>146</v>
      </c>
      <c r="E226" s="1" t="s">
        <v>1638</v>
      </c>
      <c r="F226" s="1" t="s">
        <v>1926</v>
      </c>
      <c r="G226" s="131">
        <v>2.3E-2</v>
      </c>
      <c r="H226" s="24">
        <v>0</v>
      </c>
      <c r="I226" s="30">
        <v>0</v>
      </c>
      <c r="J226" s="29">
        <v>0</v>
      </c>
      <c r="K226" s="49">
        <v>0</v>
      </c>
      <c r="L226" s="30">
        <f t="shared" si="9"/>
        <v>0</v>
      </c>
    </row>
    <row r="227" spans="1:12" s="29" customFormat="1" x14ac:dyDescent="0.35">
      <c r="A227" s="34">
        <v>221</v>
      </c>
      <c r="B227" s="34" t="s">
        <v>324</v>
      </c>
      <c r="C227" s="34" t="str">
        <f t="shared" si="8"/>
        <v>0180030</v>
      </c>
      <c r="D227" s="1" t="s">
        <v>147</v>
      </c>
      <c r="E227" s="1" t="s">
        <v>1569</v>
      </c>
      <c r="F227" s="1" t="s">
        <v>1927</v>
      </c>
      <c r="G227" s="131">
        <v>1.0500000000000001E-2</v>
      </c>
      <c r="H227" s="24">
        <v>0</v>
      </c>
      <c r="I227" s="30">
        <v>0</v>
      </c>
      <c r="J227" s="29">
        <v>0</v>
      </c>
      <c r="K227" s="49">
        <v>0</v>
      </c>
      <c r="L227" s="30">
        <f t="shared" si="9"/>
        <v>0</v>
      </c>
    </row>
    <row r="228" spans="1:12" s="29" customFormat="1" x14ac:dyDescent="0.35">
      <c r="A228" s="34">
        <v>222</v>
      </c>
      <c r="B228" s="34" t="s">
        <v>325</v>
      </c>
      <c r="C228" s="34" t="str">
        <f t="shared" si="8"/>
        <v>0180770</v>
      </c>
      <c r="D228" s="1" t="s">
        <v>148</v>
      </c>
      <c r="E228" s="1" t="s">
        <v>1375</v>
      </c>
      <c r="F228" s="1" t="s">
        <v>1926</v>
      </c>
      <c r="G228" s="131">
        <v>2.3E-2</v>
      </c>
      <c r="H228" s="24">
        <v>0</v>
      </c>
      <c r="I228" s="30">
        <v>0</v>
      </c>
      <c r="J228" s="29">
        <v>0</v>
      </c>
      <c r="K228" s="49">
        <v>0</v>
      </c>
      <c r="L228" s="30">
        <f t="shared" si="9"/>
        <v>0</v>
      </c>
    </row>
    <row r="229" spans="1:12" s="29" customFormat="1" x14ac:dyDescent="0.35">
      <c r="A229" s="34">
        <v>223</v>
      </c>
      <c r="B229" s="34" t="s">
        <v>326</v>
      </c>
      <c r="C229" s="34" t="str">
        <f t="shared" si="8"/>
        <v>0194240</v>
      </c>
      <c r="D229" s="1" t="s">
        <v>149</v>
      </c>
      <c r="E229" s="1" t="s">
        <v>1385</v>
      </c>
      <c r="F229" s="1" t="s">
        <v>1927</v>
      </c>
      <c r="G229" s="131">
        <v>1.0500000000000001E-2</v>
      </c>
      <c r="H229" s="24">
        <v>0</v>
      </c>
      <c r="I229" s="30">
        <v>0</v>
      </c>
      <c r="J229" s="29">
        <v>0</v>
      </c>
      <c r="K229" s="49">
        <v>0</v>
      </c>
      <c r="L229" s="30">
        <f t="shared" si="9"/>
        <v>0</v>
      </c>
    </row>
    <row r="230" spans="1:12" s="29" customFormat="1" x14ac:dyDescent="0.35">
      <c r="A230" s="34">
        <v>224</v>
      </c>
      <c r="B230" s="34" t="s">
        <v>327</v>
      </c>
      <c r="C230" s="34" t="str">
        <f t="shared" si="8"/>
        <v>0194250</v>
      </c>
      <c r="D230" s="1" t="s">
        <v>397</v>
      </c>
      <c r="E230" s="1" t="s">
        <v>1389</v>
      </c>
      <c r="F230" s="1" t="s">
        <v>1925</v>
      </c>
      <c r="G230" s="131">
        <v>0.03</v>
      </c>
      <c r="H230" s="24">
        <v>0</v>
      </c>
      <c r="I230" s="30">
        <v>0</v>
      </c>
      <c r="J230" s="29">
        <v>0</v>
      </c>
      <c r="K230" s="49">
        <v>0</v>
      </c>
      <c r="L230" s="30">
        <f t="shared" si="9"/>
        <v>0</v>
      </c>
    </row>
    <row r="231" spans="1:12" s="29" customFormat="1" x14ac:dyDescent="0.35">
      <c r="A231" s="34">
        <v>225</v>
      </c>
      <c r="B231" s="34" t="s">
        <v>328</v>
      </c>
      <c r="C231" s="34" t="str">
        <f t="shared" si="8"/>
        <v>0194260</v>
      </c>
      <c r="D231" s="1" t="s">
        <v>398</v>
      </c>
      <c r="E231" s="1" t="s">
        <v>1622</v>
      </c>
      <c r="F231" s="1" t="s">
        <v>1925</v>
      </c>
      <c r="G231" s="131">
        <v>0.03</v>
      </c>
      <c r="H231" s="24">
        <v>0</v>
      </c>
      <c r="I231" s="30">
        <v>0</v>
      </c>
      <c r="J231" s="29">
        <v>0</v>
      </c>
      <c r="K231" s="49">
        <v>0</v>
      </c>
      <c r="L231" s="30">
        <f t="shared" si="9"/>
        <v>0</v>
      </c>
    </row>
    <row r="232" spans="1:12" s="29" customFormat="1" x14ac:dyDescent="0.35">
      <c r="A232" s="34">
        <v>226</v>
      </c>
      <c r="B232" s="34" t="s">
        <v>329</v>
      </c>
      <c r="C232" s="34" t="str">
        <f t="shared" si="8"/>
        <v>0194270</v>
      </c>
      <c r="D232" s="1" t="s">
        <v>173</v>
      </c>
      <c r="E232" s="1" t="s">
        <v>1173</v>
      </c>
      <c r="F232" s="1" t="s">
        <v>1925</v>
      </c>
      <c r="G232" s="131">
        <v>0.03</v>
      </c>
      <c r="H232" s="24">
        <v>6070.57</v>
      </c>
      <c r="I232" s="30">
        <v>202353</v>
      </c>
      <c r="J232" s="29">
        <v>142952</v>
      </c>
      <c r="K232" s="49">
        <v>-59401</v>
      </c>
      <c r="L232" s="30">
        <f t="shared" si="9"/>
        <v>-59401</v>
      </c>
    </row>
    <row r="233" spans="1:12" s="29" customFormat="1" x14ac:dyDescent="0.35">
      <c r="A233" s="34">
        <v>227</v>
      </c>
      <c r="B233" s="34" t="s">
        <v>330</v>
      </c>
      <c r="C233" s="34" t="str">
        <f t="shared" si="8"/>
        <v>0194280</v>
      </c>
      <c r="D233" s="1" t="s">
        <v>174</v>
      </c>
      <c r="E233" s="1" t="s">
        <v>1298</v>
      </c>
      <c r="F233" s="1" t="s">
        <v>1925</v>
      </c>
      <c r="G233" s="131">
        <v>0.03</v>
      </c>
      <c r="H233" s="24">
        <v>112089</v>
      </c>
      <c r="I233" s="30">
        <v>3736300</v>
      </c>
      <c r="J233" s="29">
        <v>2556203</v>
      </c>
      <c r="K233" s="49">
        <v>-1180097</v>
      </c>
      <c r="L233" s="30">
        <f t="shared" si="9"/>
        <v>-1180097</v>
      </c>
    </row>
    <row r="234" spans="1:12" s="29" customFormat="1" x14ac:dyDescent="0.35">
      <c r="A234" s="34">
        <v>228</v>
      </c>
      <c r="B234" s="34" t="s">
        <v>331</v>
      </c>
      <c r="C234" s="34" t="str">
        <f t="shared" si="8"/>
        <v>0194290</v>
      </c>
      <c r="D234" s="1" t="s">
        <v>175</v>
      </c>
      <c r="E234" s="1" t="s">
        <v>1496</v>
      </c>
      <c r="F234" s="1" t="s">
        <v>1925</v>
      </c>
      <c r="G234" s="131">
        <v>0.03</v>
      </c>
      <c r="H234" s="24">
        <v>0</v>
      </c>
      <c r="I234" s="30">
        <v>0</v>
      </c>
      <c r="J234" s="29">
        <v>0</v>
      </c>
      <c r="K234" s="49">
        <v>0</v>
      </c>
      <c r="L234" s="30">
        <f t="shared" si="9"/>
        <v>0</v>
      </c>
    </row>
    <row r="235" spans="1:12" s="29" customFormat="1" x14ac:dyDescent="0.35">
      <c r="A235" s="34">
        <v>229</v>
      </c>
      <c r="B235" s="34" t="s">
        <v>332</v>
      </c>
      <c r="C235" s="34" t="str">
        <f t="shared" si="8"/>
        <v>0194300</v>
      </c>
      <c r="D235" s="1" t="s">
        <v>324</v>
      </c>
      <c r="E235" s="1" t="s">
        <v>1544</v>
      </c>
      <c r="F235" s="1" t="s">
        <v>1925</v>
      </c>
      <c r="G235" s="131">
        <v>0.03</v>
      </c>
      <c r="H235" s="24">
        <v>0</v>
      </c>
      <c r="I235" s="30">
        <v>0</v>
      </c>
      <c r="J235" s="29">
        <v>0</v>
      </c>
      <c r="K235" s="49">
        <v>0</v>
      </c>
      <c r="L235" s="30">
        <f t="shared" si="9"/>
        <v>0</v>
      </c>
    </row>
    <row r="236" spans="1:12" s="29" customFormat="1" x14ac:dyDescent="0.35">
      <c r="A236" s="34">
        <v>230</v>
      </c>
      <c r="B236" s="34" t="s">
        <v>333</v>
      </c>
      <c r="C236" s="34" t="str">
        <f t="shared" si="8"/>
        <v>0194320</v>
      </c>
      <c r="D236" s="1" t="s">
        <v>325</v>
      </c>
      <c r="E236" s="1" t="s">
        <v>1555</v>
      </c>
      <c r="F236" s="1" t="s">
        <v>1925</v>
      </c>
      <c r="G236" s="131">
        <v>0.03</v>
      </c>
      <c r="H236" s="24">
        <v>0</v>
      </c>
      <c r="I236" s="30">
        <v>0</v>
      </c>
      <c r="J236" s="29">
        <v>0</v>
      </c>
      <c r="K236" s="49">
        <v>0</v>
      </c>
      <c r="L236" s="30">
        <f t="shared" si="9"/>
        <v>0</v>
      </c>
    </row>
    <row r="237" spans="1:12" s="29" customFormat="1" ht="12" customHeight="1" x14ac:dyDescent="0.35">
      <c r="A237" s="34">
        <v>231</v>
      </c>
      <c r="B237" s="34" t="s">
        <v>334</v>
      </c>
      <c r="C237" s="34" t="str">
        <f t="shared" si="8"/>
        <v>0200150</v>
      </c>
      <c r="D237" s="1" t="s">
        <v>336</v>
      </c>
      <c r="E237" s="1" t="s">
        <v>1480</v>
      </c>
      <c r="F237" s="1" t="s">
        <v>1925</v>
      </c>
      <c r="G237" s="131">
        <v>0.03</v>
      </c>
      <c r="H237" s="24">
        <v>0</v>
      </c>
      <c r="I237" s="30">
        <v>0</v>
      </c>
      <c r="J237" s="29">
        <v>0</v>
      </c>
      <c r="K237" s="49">
        <v>0</v>
      </c>
      <c r="L237" s="30">
        <f t="shared" si="9"/>
        <v>0</v>
      </c>
    </row>
    <row r="238" spans="1:12" s="29" customFormat="1" ht="17.25" customHeight="1" x14ac:dyDescent="0.35">
      <c r="A238" s="34">
        <v>232</v>
      </c>
      <c r="B238" s="34" t="s">
        <v>335</v>
      </c>
      <c r="C238" s="34" t="str">
        <f t="shared" si="8"/>
        <v>0200180</v>
      </c>
      <c r="D238" s="1" t="s">
        <v>337</v>
      </c>
      <c r="E238" s="1" t="s">
        <v>1313</v>
      </c>
      <c r="F238" s="1" t="s">
        <v>1925</v>
      </c>
      <c r="G238" s="131">
        <v>0.03</v>
      </c>
      <c r="H238" s="24">
        <v>0</v>
      </c>
      <c r="I238" s="30">
        <v>0</v>
      </c>
      <c r="J238" s="29">
        <v>0</v>
      </c>
      <c r="K238" s="49">
        <v>0</v>
      </c>
      <c r="L238" s="30">
        <f t="shared" si="9"/>
        <v>0</v>
      </c>
    </row>
    <row r="239" spans="1:12" s="29" customFormat="1" ht="17.25" customHeight="1" x14ac:dyDescent="0.35">
      <c r="A239" s="34">
        <v>233</v>
      </c>
      <c r="B239" s="34" t="s">
        <v>336</v>
      </c>
      <c r="C239" s="34" t="str">
        <f t="shared" si="8"/>
        <v>0213010</v>
      </c>
      <c r="D239" s="1" t="s">
        <v>338</v>
      </c>
      <c r="E239" s="1" t="s">
        <v>1382</v>
      </c>
      <c r="F239" s="1" t="s">
        <v>1925</v>
      </c>
      <c r="G239" s="131">
        <v>0.03</v>
      </c>
      <c r="H239" s="24">
        <v>0</v>
      </c>
      <c r="I239" s="30">
        <v>0</v>
      </c>
      <c r="J239" s="29">
        <v>0</v>
      </c>
      <c r="K239" s="49">
        <v>0</v>
      </c>
      <c r="L239" s="30">
        <f t="shared" si="9"/>
        <v>0</v>
      </c>
    </row>
    <row r="240" spans="1:12" s="29" customFormat="1" x14ac:dyDescent="0.35">
      <c r="A240" s="34">
        <v>234</v>
      </c>
      <c r="B240" s="34" t="s">
        <v>337</v>
      </c>
      <c r="C240" s="34" t="str">
        <f t="shared" si="8"/>
        <v>0213020</v>
      </c>
      <c r="D240" s="1" t="s">
        <v>339</v>
      </c>
      <c r="E240" s="1" t="s">
        <v>1297</v>
      </c>
      <c r="F240" s="1" t="s">
        <v>1925</v>
      </c>
      <c r="G240" s="131">
        <v>0.03</v>
      </c>
      <c r="H240" s="24">
        <v>0</v>
      </c>
      <c r="I240" s="30">
        <v>0</v>
      </c>
      <c r="J240" s="29">
        <v>0</v>
      </c>
      <c r="K240" s="49">
        <v>0</v>
      </c>
      <c r="L240" s="30">
        <f t="shared" si="9"/>
        <v>0</v>
      </c>
    </row>
    <row r="241" spans="1:12" s="29" customFormat="1" x14ac:dyDescent="0.35">
      <c r="A241" s="34">
        <v>235</v>
      </c>
      <c r="B241" s="34" t="s">
        <v>339</v>
      </c>
      <c r="C241" s="34" t="str">
        <f t="shared" si="8"/>
        <v>0213060</v>
      </c>
      <c r="D241" s="1" t="s">
        <v>382</v>
      </c>
      <c r="E241" s="1" t="s">
        <v>1481</v>
      </c>
      <c r="F241" s="1" t="s">
        <v>1925</v>
      </c>
      <c r="G241" s="131">
        <v>0.03</v>
      </c>
      <c r="H241" s="24">
        <v>0</v>
      </c>
      <c r="I241" s="30">
        <v>0</v>
      </c>
      <c r="J241" s="29">
        <v>0</v>
      </c>
      <c r="K241" s="49">
        <v>0</v>
      </c>
      <c r="L241" s="30">
        <f t="shared" si="9"/>
        <v>0</v>
      </c>
    </row>
    <row r="242" spans="1:12" s="29" customFormat="1" x14ac:dyDescent="0.35">
      <c r="A242" s="34">
        <v>236</v>
      </c>
      <c r="B242" s="34" t="s">
        <v>340</v>
      </c>
      <c r="C242" s="34" t="str">
        <f t="shared" si="8"/>
        <v>0220020</v>
      </c>
      <c r="D242" s="1" t="s">
        <v>383</v>
      </c>
      <c r="E242" s="1" t="s">
        <v>1776</v>
      </c>
      <c r="F242" s="1" t="s">
        <v>1925</v>
      </c>
      <c r="G242" s="131">
        <v>0.03</v>
      </c>
      <c r="H242" s="24">
        <v>0</v>
      </c>
      <c r="I242" s="30">
        <v>0</v>
      </c>
      <c r="J242" s="29">
        <v>0</v>
      </c>
      <c r="K242" s="49">
        <v>0</v>
      </c>
      <c r="L242" s="30">
        <f t="shared" si="9"/>
        <v>0</v>
      </c>
    </row>
    <row r="243" spans="1:12" s="29" customFormat="1" x14ac:dyDescent="0.35">
      <c r="A243" s="34">
        <v>237</v>
      </c>
      <c r="B243" s="34" t="s">
        <v>341</v>
      </c>
      <c r="C243" s="34" t="str">
        <f t="shared" si="8"/>
        <v>0220040</v>
      </c>
      <c r="D243" s="1" t="s">
        <v>384</v>
      </c>
      <c r="E243" s="1" t="s">
        <v>1667</v>
      </c>
      <c r="F243" s="1" t="s">
        <v>1925</v>
      </c>
      <c r="G243" s="131">
        <v>0.03</v>
      </c>
      <c r="H243" s="24">
        <v>0</v>
      </c>
      <c r="I243" s="30">
        <v>0</v>
      </c>
      <c r="J243" s="29">
        <v>0</v>
      </c>
      <c r="K243" s="49">
        <v>0</v>
      </c>
      <c r="L243" s="30">
        <f t="shared" si="9"/>
        <v>0</v>
      </c>
    </row>
    <row r="244" spans="1:12" s="29" customFormat="1" x14ac:dyDescent="0.35">
      <c r="A244" s="34">
        <v>238</v>
      </c>
      <c r="B244" s="34" t="s">
        <v>342</v>
      </c>
      <c r="C244" s="34" t="str">
        <f t="shared" si="8"/>
        <v>0220070</v>
      </c>
      <c r="D244" s="1" t="s">
        <v>385</v>
      </c>
      <c r="E244" s="1" t="s">
        <v>1400</v>
      </c>
      <c r="F244" s="1" t="s">
        <v>1925</v>
      </c>
      <c r="G244" s="131">
        <v>0.03</v>
      </c>
      <c r="H244" s="24">
        <v>0</v>
      </c>
      <c r="I244" s="30">
        <v>0</v>
      </c>
      <c r="J244" s="29">
        <v>0</v>
      </c>
      <c r="K244" s="49">
        <v>0</v>
      </c>
      <c r="L244" s="30">
        <f t="shared" si="9"/>
        <v>0</v>
      </c>
    </row>
    <row r="245" spans="1:12" s="29" customFormat="1" x14ac:dyDescent="0.35">
      <c r="A245" s="34">
        <v>239</v>
      </c>
      <c r="B245" s="34" t="s">
        <v>343</v>
      </c>
      <c r="C245" s="34" t="str">
        <f t="shared" si="8"/>
        <v>0220100</v>
      </c>
      <c r="D245" s="1" t="s">
        <v>386</v>
      </c>
      <c r="E245" s="1" t="s">
        <v>1145</v>
      </c>
      <c r="F245" s="1" t="s">
        <v>1925</v>
      </c>
      <c r="G245" s="131">
        <v>0.03</v>
      </c>
      <c r="H245" s="24">
        <v>0</v>
      </c>
      <c r="I245" s="30">
        <v>0</v>
      </c>
      <c r="J245" s="29">
        <v>0</v>
      </c>
      <c r="K245" s="49">
        <v>0</v>
      </c>
      <c r="L245" s="30">
        <f t="shared" si="9"/>
        <v>0</v>
      </c>
    </row>
    <row r="246" spans="1:12" s="29" customFormat="1" x14ac:dyDescent="0.35">
      <c r="A246" s="34">
        <v>240</v>
      </c>
      <c r="B246" s="34" t="s">
        <v>344</v>
      </c>
      <c r="C246" s="34" t="str">
        <f t="shared" si="8"/>
        <v>0220110</v>
      </c>
      <c r="D246" s="1" t="s">
        <v>715</v>
      </c>
      <c r="E246" s="1" t="s">
        <v>1264</v>
      </c>
      <c r="F246" s="1" t="s">
        <v>1925</v>
      </c>
      <c r="G246" s="131">
        <v>0.03</v>
      </c>
      <c r="H246" s="24">
        <v>0</v>
      </c>
      <c r="I246" s="30">
        <v>0</v>
      </c>
      <c r="J246" s="29">
        <v>0</v>
      </c>
      <c r="K246" s="49">
        <v>0</v>
      </c>
      <c r="L246" s="30">
        <f t="shared" si="9"/>
        <v>0</v>
      </c>
    </row>
    <row r="247" spans="1:12" s="29" customFormat="1" x14ac:dyDescent="0.35">
      <c r="A247" s="34">
        <v>241</v>
      </c>
      <c r="B247" s="34" t="s">
        <v>345</v>
      </c>
      <c r="C247" s="34" t="str">
        <f t="shared" si="8"/>
        <v>0220120</v>
      </c>
      <c r="D247" s="1" t="s">
        <v>716</v>
      </c>
      <c r="E247" s="1" t="s">
        <v>1428</v>
      </c>
      <c r="F247" s="1" t="s">
        <v>1925</v>
      </c>
      <c r="G247" s="131">
        <v>0.03</v>
      </c>
      <c r="H247" s="24">
        <v>0</v>
      </c>
      <c r="I247" s="30">
        <v>0</v>
      </c>
      <c r="J247" s="29">
        <v>0</v>
      </c>
      <c r="K247" s="49">
        <v>0</v>
      </c>
      <c r="L247" s="30">
        <f t="shared" si="9"/>
        <v>0</v>
      </c>
    </row>
    <row r="248" spans="1:12" s="29" customFormat="1" x14ac:dyDescent="0.35">
      <c r="A248" s="34">
        <v>242</v>
      </c>
      <c r="B248" s="34" t="s">
        <v>346</v>
      </c>
      <c r="C248" s="34" t="str">
        <f t="shared" si="8"/>
        <v>0220130</v>
      </c>
      <c r="D248" s="1" t="s">
        <v>824</v>
      </c>
      <c r="E248" s="1" t="s">
        <v>1627</v>
      </c>
      <c r="F248" s="1" t="s">
        <v>1925</v>
      </c>
      <c r="G248" s="131">
        <v>0.03</v>
      </c>
      <c r="H248" s="24">
        <v>0</v>
      </c>
      <c r="I248" s="30">
        <v>0</v>
      </c>
      <c r="J248" s="29">
        <v>0</v>
      </c>
      <c r="K248" s="49">
        <v>0</v>
      </c>
      <c r="L248" s="30">
        <f t="shared" si="9"/>
        <v>0</v>
      </c>
    </row>
    <row r="249" spans="1:12" s="29" customFormat="1" x14ac:dyDescent="0.35">
      <c r="A249" s="34">
        <v>243</v>
      </c>
      <c r="B249" s="34" t="s">
        <v>347</v>
      </c>
      <c r="C249" s="34" t="str">
        <f t="shared" si="8"/>
        <v>0220150</v>
      </c>
      <c r="D249" s="1" t="s">
        <v>826</v>
      </c>
      <c r="E249" s="1" t="s">
        <v>1542</v>
      </c>
      <c r="F249" s="1" t="s">
        <v>1925</v>
      </c>
      <c r="G249" s="131">
        <v>0.03</v>
      </c>
      <c r="H249" s="24">
        <v>0</v>
      </c>
      <c r="I249" s="30">
        <v>0</v>
      </c>
      <c r="J249" s="29">
        <v>0</v>
      </c>
      <c r="K249" s="49">
        <v>0</v>
      </c>
      <c r="L249" s="30">
        <f t="shared" si="9"/>
        <v>0</v>
      </c>
    </row>
    <row r="250" spans="1:12" s="29" customFormat="1" x14ac:dyDescent="0.35">
      <c r="A250" s="34">
        <v>244</v>
      </c>
      <c r="B250" s="34" t="s">
        <v>348</v>
      </c>
      <c r="C250" s="34" t="str">
        <f t="shared" si="8"/>
        <v>0220160</v>
      </c>
      <c r="D250" s="1" t="s">
        <v>828</v>
      </c>
      <c r="E250" s="1" t="s">
        <v>1580</v>
      </c>
      <c r="F250" s="1" t="s">
        <v>1925</v>
      </c>
      <c r="G250" s="131">
        <v>0.03</v>
      </c>
      <c r="H250" s="24">
        <v>0</v>
      </c>
      <c r="I250" s="30">
        <v>0</v>
      </c>
      <c r="J250" s="29">
        <v>0</v>
      </c>
      <c r="K250" s="49">
        <v>0</v>
      </c>
      <c r="L250" s="30">
        <f t="shared" si="9"/>
        <v>0</v>
      </c>
    </row>
    <row r="251" spans="1:12" s="29" customFormat="1" x14ac:dyDescent="0.35">
      <c r="A251" s="34">
        <v>245</v>
      </c>
      <c r="B251" s="34" t="s">
        <v>349</v>
      </c>
      <c r="C251" s="34" t="str">
        <f t="shared" si="8"/>
        <v>0220200</v>
      </c>
      <c r="D251" s="1" t="s">
        <v>158</v>
      </c>
      <c r="E251" s="1" t="s">
        <v>1775</v>
      </c>
      <c r="F251" s="1" t="s">
        <v>1925</v>
      </c>
      <c r="G251" s="131">
        <v>0.03</v>
      </c>
      <c r="H251" s="24">
        <v>0</v>
      </c>
      <c r="I251" s="30">
        <v>0</v>
      </c>
      <c r="J251" s="29">
        <v>0</v>
      </c>
      <c r="K251" s="49">
        <v>0</v>
      </c>
      <c r="L251" s="30">
        <f t="shared" si="9"/>
        <v>0</v>
      </c>
    </row>
    <row r="252" spans="1:12" s="29" customFormat="1" x14ac:dyDescent="0.35">
      <c r="A252" s="34">
        <v>246</v>
      </c>
      <c r="B252" s="34" t="s">
        <v>350</v>
      </c>
      <c r="C252" s="34" t="str">
        <f t="shared" si="8"/>
        <v>0220250</v>
      </c>
      <c r="D252" s="1" t="s">
        <v>159</v>
      </c>
      <c r="E252" s="1" t="s">
        <v>1753</v>
      </c>
      <c r="F252" s="1" t="s">
        <v>1925</v>
      </c>
      <c r="G252" s="131">
        <v>0.03</v>
      </c>
      <c r="H252" s="24">
        <v>0</v>
      </c>
      <c r="I252" s="30">
        <v>0</v>
      </c>
      <c r="J252" s="29">
        <v>0</v>
      </c>
      <c r="K252" s="49">
        <v>0</v>
      </c>
      <c r="L252" s="30">
        <f t="shared" si="9"/>
        <v>0</v>
      </c>
    </row>
    <row r="253" spans="1:12" s="29" customFormat="1" x14ac:dyDescent="0.35">
      <c r="A253" s="34">
        <v>247</v>
      </c>
      <c r="B253" s="34" t="s">
        <v>351</v>
      </c>
      <c r="C253" s="34" t="str">
        <f t="shared" si="8"/>
        <v>0220330</v>
      </c>
      <c r="D253" s="1" t="s">
        <v>160</v>
      </c>
      <c r="E253" s="1" t="s">
        <v>1628</v>
      </c>
      <c r="F253" s="1" t="s">
        <v>1925</v>
      </c>
      <c r="G253" s="131">
        <v>0.03</v>
      </c>
      <c r="H253" s="24">
        <v>75535.820000000007</v>
      </c>
      <c r="I253" s="30">
        <v>2517861</v>
      </c>
      <c r="J253" s="29">
        <v>1900989</v>
      </c>
      <c r="K253" s="49">
        <v>-616872</v>
      </c>
      <c r="L253" s="30">
        <f t="shared" si="9"/>
        <v>-616872</v>
      </c>
    </row>
    <row r="254" spans="1:12" s="29" customFormat="1" x14ac:dyDescent="0.35">
      <c r="A254" s="34">
        <v>248</v>
      </c>
      <c r="B254" s="34" t="s">
        <v>352</v>
      </c>
      <c r="C254" s="34" t="str">
        <f t="shared" si="8"/>
        <v>0220340</v>
      </c>
      <c r="D254" s="1" t="s">
        <v>320</v>
      </c>
      <c r="E254" s="1" t="s">
        <v>1711</v>
      </c>
      <c r="F254" s="1" t="s">
        <v>1925</v>
      </c>
      <c r="G254" s="131">
        <v>0.03</v>
      </c>
      <c r="H254" s="24">
        <v>0</v>
      </c>
      <c r="I254" s="30">
        <v>0</v>
      </c>
      <c r="J254" s="29">
        <v>0</v>
      </c>
      <c r="K254" s="49">
        <v>0</v>
      </c>
      <c r="L254" s="30">
        <f t="shared" si="9"/>
        <v>0</v>
      </c>
    </row>
    <row r="255" spans="1:12" s="29" customFormat="1" x14ac:dyDescent="0.35">
      <c r="A255" s="34">
        <v>249</v>
      </c>
      <c r="B255" s="34" t="s">
        <v>353</v>
      </c>
      <c r="C255" s="34" t="str">
        <f t="shared" si="8"/>
        <v>0220410</v>
      </c>
      <c r="D255" s="1" t="s">
        <v>321</v>
      </c>
      <c r="E255" s="1" t="s">
        <v>1214</v>
      </c>
      <c r="F255" s="1" t="s">
        <v>1925</v>
      </c>
      <c r="G255" s="131">
        <v>0.03</v>
      </c>
      <c r="H255" s="24">
        <v>481386.85</v>
      </c>
      <c r="I255" s="30">
        <v>16046229</v>
      </c>
      <c r="J255" s="29">
        <v>12632836</v>
      </c>
      <c r="K255" s="49">
        <v>-3413393</v>
      </c>
      <c r="L255" s="30">
        <f t="shared" si="9"/>
        <v>-3413393</v>
      </c>
    </row>
    <row r="256" spans="1:12" s="29" customFormat="1" x14ac:dyDescent="0.35">
      <c r="A256" s="34">
        <v>250</v>
      </c>
      <c r="B256" s="34" t="s">
        <v>354</v>
      </c>
      <c r="C256" s="34" t="str">
        <f t="shared" si="8"/>
        <v>0220440</v>
      </c>
      <c r="D256" s="1" t="s">
        <v>322</v>
      </c>
      <c r="E256" s="1" t="s">
        <v>1583</v>
      </c>
      <c r="F256" s="1" t="s">
        <v>1925</v>
      </c>
      <c r="G256" s="131">
        <v>0.03</v>
      </c>
      <c r="H256" s="24">
        <v>96395.199999999997</v>
      </c>
      <c r="I256" s="30">
        <v>3213174</v>
      </c>
      <c r="J256" s="29">
        <v>1857433</v>
      </c>
      <c r="K256" s="49">
        <v>-1355741</v>
      </c>
      <c r="L256" s="30">
        <f t="shared" si="9"/>
        <v>-1355741</v>
      </c>
    </row>
    <row r="257" spans="1:12" s="29" customFormat="1" x14ac:dyDescent="0.35">
      <c r="A257" s="34">
        <v>251</v>
      </c>
      <c r="B257" s="34" t="s">
        <v>355</v>
      </c>
      <c r="C257" s="34" t="str">
        <f t="shared" si="8"/>
        <v>0220450</v>
      </c>
      <c r="D257" s="1" t="s">
        <v>323</v>
      </c>
      <c r="E257" s="1" t="s">
        <v>1657</v>
      </c>
      <c r="F257" s="1" t="s">
        <v>1925</v>
      </c>
      <c r="G257" s="131">
        <v>0.03</v>
      </c>
      <c r="H257" s="24">
        <v>0</v>
      </c>
      <c r="I257" s="30">
        <v>0</v>
      </c>
      <c r="J257" s="29">
        <v>0</v>
      </c>
      <c r="K257" s="49">
        <v>0</v>
      </c>
      <c r="L257" s="30">
        <f t="shared" si="9"/>
        <v>0</v>
      </c>
    </row>
    <row r="258" spans="1:12" s="29" customFormat="1" x14ac:dyDescent="0.35">
      <c r="A258" s="34">
        <v>252</v>
      </c>
      <c r="B258" s="34" t="s">
        <v>356</v>
      </c>
      <c r="C258" s="34" t="str">
        <f t="shared" si="8"/>
        <v>0220480</v>
      </c>
      <c r="D258" s="1" t="s">
        <v>465</v>
      </c>
      <c r="E258" s="1" t="s">
        <v>1737</v>
      </c>
      <c r="F258" s="1" t="s">
        <v>1925</v>
      </c>
      <c r="G258" s="131">
        <v>0.03</v>
      </c>
      <c r="H258" s="24">
        <v>0</v>
      </c>
      <c r="I258" s="30">
        <v>0</v>
      </c>
      <c r="J258" s="29">
        <v>0</v>
      </c>
      <c r="K258" s="49">
        <v>0</v>
      </c>
      <c r="L258" s="30">
        <f t="shared" si="9"/>
        <v>0</v>
      </c>
    </row>
    <row r="259" spans="1:12" s="29" customFormat="1" x14ac:dyDescent="0.35">
      <c r="A259" s="34">
        <v>253</v>
      </c>
      <c r="B259" s="34" t="s">
        <v>357</v>
      </c>
      <c r="C259" s="34" t="str">
        <f t="shared" si="8"/>
        <v>0220530</v>
      </c>
      <c r="D259" s="1" t="s">
        <v>596</v>
      </c>
      <c r="E259" s="1" t="s">
        <v>1681</v>
      </c>
      <c r="F259" s="1" t="s">
        <v>1925</v>
      </c>
      <c r="G259" s="131">
        <v>0.03</v>
      </c>
      <c r="H259" s="24">
        <v>5965.27</v>
      </c>
      <c r="I259" s="30">
        <v>198843</v>
      </c>
      <c r="J259" s="29">
        <v>164409</v>
      </c>
      <c r="K259" s="49">
        <v>-34434</v>
      </c>
      <c r="L259" s="30">
        <f t="shared" si="9"/>
        <v>-34434</v>
      </c>
    </row>
    <row r="260" spans="1:12" s="29" customFormat="1" x14ac:dyDescent="0.35">
      <c r="A260" s="34">
        <v>254</v>
      </c>
      <c r="B260" s="34" t="s">
        <v>358</v>
      </c>
      <c r="C260" s="34" t="str">
        <f t="shared" si="8"/>
        <v>0220580</v>
      </c>
      <c r="D260" s="1" t="s">
        <v>597</v>
      </c>
      <c r="E260" s="1" t="s">
        <v>1802</v>
      </c>
      <c r="F260" s="1" t="s">
        <v>1925</v>
      </c>
      <c r="G260" s="131">
        <v>0.03</v>
      </c>
      <c r="H260" s="24">
        <v>48600.03</v>
      </c>
      <c r="I260" s="30">
        <v>1620001</v>
      </c>
      <c r="J260" s="29">
        <v>1470251</v>
      </c>
      <c r="K260" s="49">
        <v>-149750</v>
      </c>
      <c r="L260" s="30">
        <f t="shared" si="9"/>
        <v>-149750</v>
      </c>
    </row>
    <row r="261" spans="1:12" s="29" customFormat="1" x14ac:dyDescent="0.35">
      <c r="A261" s="34">
        <v>255</v>
      </c>
      <c r="B261" s="34" t="s">
        <v>359</v>
      </c>
      <c r="C261" s="34" t="str">
        <f t="shared" si="8"/>
        <v>0220600</v>
      </c>
      <c r="D261" s="1" t="s">
        <v>769</v>
      </c>
      <c r="E261" s="1" t="s">
        <v>1368</v>
      </c>
      <c r="F261" s="1" t="s">
        <v>1925</v>
      </c>
      <c r="G261" s="131">
        <v>0.03</v>
      </c>
      <c r="H261" s="24">
        <v>32846.57</v>
      </c>
      <c r="I261" s="30">
        <v>1094886</v>
      </c>
      <c r="J261" s="29">
        <v>749961</v>
      </c>
      <c r="K261" s="49">
        <v>-344925</v>
      </c>
      <c r="L261" s="30">
        <f t="shared" si="9"/>
        <v>-344925</v>
      </c>
    </row>
    <row r="262" spans="1:12" s="29" customFormat="1" x14ac:dyDescent="0.35">
      <c r="A262" s="34">
        <v>256</v>
      </c>
      <c r="B262" s="34" t="s">
        <v>360</v>
      </c>
      <c r="C262" s="34" t="str">
        <f t="shared" si="8"/>
        <v>0220610</v>
      </c>
      <c r="D262" s="1" t="s">
        <v>161</v>
      </c>
      <c r="E262" s="1" t="s">
        <v>1179</v>
      </c>
      <c r="F262" s="1" t="s">
        <v>1925</v>
      </c>
      <c r="G262" s="131">
        <v>0.03</v>
      </c>
      <c r="H262" s="24">
        <v>0</v>
      </c>
      <c r="I262" s="30">
        <v>0</v>
      </c>
      <c r="J262" s="29">
        <v>0</v>
      </c>
      <c r="K262" s="49">
        <v>0</v>
      </c>
      <c r="L262" s="30">
        <f t="shared" si="9"/>
        <v>0</v>
      </c>
    </row>
    <row r="263" spans="1:12" s="29" customFormat="1" x14ac:dyDescent="0.35">
      <c r="A263" s="34">
        <v>257</v>
      </c>
      <c r="B263" s="34" t="s">
        <v>361</v>
      </c>
      <c r="C263" s="34" t="str">
        <f t="shared" ref="C263:C293" si="10">MID(B263,3,7)</f>
        <v>0220620</v>
      </c>
      <c r="D263" s="1" t="s">
        <v>162</v>
      </c>
      <c r="E263" s="1" t="s">
        <v>1372</v>
      </c>
      <c r="F263" s="1" t="s">
        <v>1925</v>
      </c>
      <c r="G263" s="131">
        <v>0.03</v>
      </c>
      <c r="H263" s="24">
        <v>0</v>
      </c>
      <c r="I263" s="30">
        <v>0</v>
      </c>
      <c r="J263" s="29">
        <v>0</v>
      </c>
      <c r="K263" s="49">
        <v>0</v>
      </c>
      <c r="L263" s="30">
        <f t="shared" si="9"/>
        <v>0</v>
      </c>
    </row>
    <row r="264" spans="1:12" s="29" customFormat="1" x14ac:dyDescent="0.35">
      <c r="A264" s="34">
        <v>258</v>
      </c>
      <c r="B264" s="34" t="s">
        <v>362</v>
      </c>
      <c r="C264" s="34" t="str">
        <f t="shared" si="10"/>
        <v>0220630</v>
      </c>
      <c r="D264" s="1" t="s">
        <v>163</v>
      </c>
      <c r="E264" s="1" t="s">
        <v>1335</v>
      </c>
      <c r="F264" s="1" t="s">
        <v>1926</v>
      </c>
      <c r="G264" s="131">
        <v>2.3E-2</v>
      </c>
      <c r="H264" s="24">
        <v>0</v>
      </c>
      <c r="I264" s="30">
        <v>0</v>
      </c>
      <c r="J264" s="29">
        <v>0</v>
      </c>
      <c r="K264" s="49">
        <v>0</v>
      </c>
      <c r="L264" s="30">
        <f t="shared" si="9"/>
        <v>0</v>
      </c>
    </row>
    <row r="265" spans="1:12" s="29" customFormat="1" x14ac:dyDescent="0.35">
      <c r="A265" s="34">
        <v>259</v>
      </c>
      <c r="B265" s="34" t="s">
        <v>363</v>
      </c>
      <c r="C265" s="34" t="str">
        <f t="shared" si="10"/>
        <v>0220660</v>
      </c>
      <c r="D265" s="1" t="s">
        <v>164</v>
      </c>
      <c r="E265" s="1" t="s">
        <v>1615</v>
      </c>
      <c r="F265" s="1" t="s">
        <v>1926</v>
      </c>
      <c r="G265" s="131">
        <v>2.3E-2</v>
      </c>
      <c r="H265" s="24">
        <v>0</v>
      </c>
      <c r="I265" s="30">
        <v>0</v>
      </c>
      <c r="J265" s="29">
        <v>0</v>
      </c>
      <c r="K265" s="49">
        <v>0</v>
      </c>
      <c r="L265" s="30">
        <f t="shared" si="9"/>
        <v>0</v>
      </c>
    </row>
    <row r="266" spans="1:12" s="29" customFormat="1" x14ac:dyDescent="0.35">
      <c r="A266" s="34">
        <v>260</v>
      </c>
      <c r="B266" s="34" t="s">
        <v>364</v>
      </c>
      <c r="C266" s="34" t="str">
        <f t="shared" si="10"/>
        <v>0220680</v>
      </c>
      <c r="D266" s="1" t="s">
        <v>165</v>
      </c>
      <c r="E266" s="1" t="s">
        <v>1803</v>
      </c>
      <c r="F266" s="1" t="s">
        <v>1926</v>
      </c>
      <c r="G266" s="131">
        <v>2.3E-2</v>
      </c>
      <c r="H266" s="24">
        <v>63599.93</v>
      </c>
      <c r="I266" s="30">
        <v>2765215</v>
      </c>
      <c r="J266" s="29">
        <v>2200781</v>
      </c>
      <c r="K266" s="49">
        <v>-564434</v>
      </c>
      <c r="L266" s="30">
        <f t="shared" si="9"/>
        <v>-564434</v>
      </c>
    </row>
    <row r="267" spans="1:12" s="29" customFormat="1" x14ac:dyDescent="0.35">
      <c r="A267" s="34">
        <v>261</v>
      </c>
      <c r="B267" s="34" t="s">
        <v>365</v>
      </c>
      <c r="C267" s="34" t="str">
        <f t="shared" si="10"/>
        <v>0220860</v>
      </c>
      <c r="D267" s="1" t="s">
        <v>166</v>
      </c>
      <c r="E267" s="1" t="s">
        <v>1239</v>
      </c>
      <c r="F267" s="1" t="s">
        <v>1926</v>
      </c>
      <c r="G267" s="131">
        <v>2.3E-2</v>
      </c>
      <c r="H267" s="24">
        <v>0</v>
      </c>
      <c r="I267" s="30">
        <v>0</v>
      </c>
      <c r="J267" s="29">
        <v>0</v>
      </c>
      <c r="K267" s="49">
        <v>0</v>
      </c>
      <c r="L267" s="30">
        <f t="shared" si="9"/>
        <v>0</v>
      </c>
    </row>
    <row r="268" spans="1:12" s="29" customFormat="1" x14ac:dyDescent="0.35">
      <c r="A268" s="34">
        <v>262</v>
      </c>
      <c r="B268" s="34" t="s">
        <v>366</v>
      </c>
      <c r="C268" s="34" t="str">
        <f t="shared" si="10"/>
        <v>0220870</v>
      </c>
      <c r="D268" s="1" t="s">
        <v>167</v>
      </c>
      <c r="E268" s="1" t="s">
        <v>1201</v>
      </c>
      <c r="F268" s="1" t="s">
        <v>1926</v>
      </c>
      <c r="G268" s="131">
        <v>2.3E-2</v>
      </c>
      <c r="H268" s="24">
        <v>0</v>
      </c>
      <c r="I268" s="30">
        <v>0</v>
      </c>
      <c r="J268" s="29">
        <v>0</v>
      </c>
      <c r="K268" s="49">
        <v>0</v>
      </c>
      <c r="L268" s="30">
        <f t="shared" ref="L268:L331" si="11" xml:space="preserve"> IF(I268&gt;J268,INT(J268-I268),0)</f>
        <v>0</v>
      </c>
    </row>
    <row r="269" spans="1:12" s="29" customFormat="1" x14ac:dyDescent="0.35">
      <c r="A269" s="34">
        <v>263</v>
      </c>
      <c r="B269" s="34" t="s">
        <v>367</v>
      </c>
      <c r="C269" s="34" t="str">
        <f t="shared" si="10"/>
        <v>0220880</v>
      </c>
      <c r="D269" s="1" t="s">
        <v>168</v>
      </c>
      <c r="E269" s="1" t="s">
        <v>1392</v>
      </c>
      <c r="F269" s="1" t="s">
        <v>1926</v>
      </c>
      <c r="G269" s="131">
        <v>2.3E-2</v>
      </c>
      <c r="H269" s="24">
        <v>0</v>
      </c>
      <c r="I269" s="30">
        <v>0</v>
      </c>
      <c r="J269" s="29">
        <v>0</v>
      </c>
      <c r="K269" s="49">
        <v>0</v>
      </c>
      <c r="L269" s="30">
        <f t="shared" si="11"/>
        <v>0</v>
      </c>
    </row>
    <row r="270" spans="1:12" s="29" customFormat="1" x14ac:dyDescent="0.35">
      <c r="A270" s="34">
        <v>264</v>
      </c>
      <c r="B270" s="34" t="s">
        <v>368</v>
      </c>
      <c r="C270" s="34" t="str">
        <f t="shared" si="10"/>
        <v>0220890</v>
      </c>
      <c r="D270" s="1" t="s">
        <v>169</v>
      </c>
      <c r="E270" s="1" t="s">
        <v>1154</v>
      </c>
      <c r="F270" s="1" t="s">
        <v>1926</v>
      </c>
      <c r="G270" s="131">
        <v>2.3E-2</v>
      </c>
      <c r="H270" s="24">
        <v>0</v>
      </c>
      <c r="I270" s="30">
        <v>0</v>
      </c>
      <c r="J270" s="29">
        <v>0</v>
      </c>
      <c r="K270" s="49">
        <v>0</v>
      </c>
      <c r="L270" s="30">
        <f t="shared" si="11"/>
        <v>0</v>
      </c>
    </row>
    <row r="271" spans="1:12" s="29" customFormat="1" x14ac:dyDescent="0.35">
      <c r="A271" s="34">
        <v>265</v>
      </c>
      <c r="B271" s="34" t="s">
        <v>369</v>
      </c>
      <c r="C271" s="34" t="str">
        <f t="shared" si="10"/>
        <v>0220930</v>
      </c>
      <c r="D271" s="1" t="s">
        <v>170</v>
      </c>
      <c r="E271" s="1" t="s">
        <v>1332</v>
      </c>
      <c r="F271" s="1" t="s">
        <v>1927</v>
      </c>
      <c r="G271" s="131">
        <v>1.0500000000000001E-2</v>
      </c>
      <c r="H271" s="24">
        <v>0</v>
      </c>
      <c r="I271" s="30">
        <v>0</v>
      </c>
      <c r="J271" s="29">
        <v>0</v>
      </c>
      <c r="K271" s="49">
        <v>0</v>
      </c>
      <c r="L271" s="30">
        <f t="shared" si="11"/>
        <v>0</v>
      </c>
    </row>
    <row r="272" spans="1:12" s="29" customFormat="1" x14ac:dyDescent="0.35">
      <c r="A272" s="34">
        <v>266</v>
      </c>
      <c r="B272" s="34" t="s">
        <v>370</v>
      </c>
      <c r="C272" s="34" t="str">
        <f t="shared" si="10"/>
        <v>0220940</v>
      </c>
      <c r="D272" s="1" t="s">
        <v>171</v>
      </c>
      <c r="E272" s="1" t="s">
        <v>1326</v>
      </c>
      <c r="F272" s="1" t="s">
        <v>1926</v>
      </c>
      <c r="G272" s="131">
        <v>2.3E-2</v>
      </c>
      <c r="H272" s="24">
        <v>0</v>
      </c>
      <c r="I272" s="30">
        <v>0</v>
      </c>
      <c r="J272" s="29">
        <v>0</v>
      </c>
      <c r="K272" s="49">
        <v>0</v>
      </c>
      <c r="L272" s="30">
        <f t="shared" si="11"/>
        <v>0</v>
      </c>
    </row>
    <row r="273" spans="1:12" s="29" customFormat="1" x14ac:dyDescent="0.35">
      <c r="A273" s="34">
        <v>267</v>
      </c>
      <c r="B273" s="34" t="s">
        <v>371</v>
      </c>
      <c r="C273" s="34" t="str">
        <f t="shared" si="10"/>
        <v>0220990</v>
      </c>
      <c r="D273" s="1" t="s">
        <v>172</v>
      </c>
      <c r="E273" s="1" t="s">
        <v>1786</v>
      </c>
      <c r="F273" s="1" t="s">
        <v>1926</v>
      </c>
      <c r="G273" s="131">
        <v>2.3E-2</v>
      </c>
      <c r="H273" s="24">
        <v>0</v>
      </c>
      <c r="I273" s="30">
        <v>0</v>
      </c>
      <c r="J273" s="29">
        <v>0</v>
      </c>
      <c r="K273" s="49">
        <v>0</v>
      </c>
      <c r="L273" s="30">
        <f t="shared" si="11"/>
        <v>0</v>
      </c>
    </row>
    <row r="274" spans="1:12" s="29" customFormat="1" x14ac:dyDescent="0.35">
      <c r="A274" s="34">
        <v>268</v>
      </c>
      <c r="B274" s="34" t="s">
        <v>372</v>
      </c>
      <c r="C274" s="34" t="str">
        <f t="shared" si="10"/>
        <v>0221000</v>
      </c>
      <c r="D274" s="1" t="s">
        <v>466</v>
      </c>
      <c r="E274" s="1" t="s">
        <v>1437</v>
      </c>
      <c r="F274" s="1" t="s">
        <v>1925</v>
      </c>
      <c r="G274" s="131">
        <v>0.03</v>
      </c>
      <c r="H274" s="24">
        <v>0</v>
      </c>
      <c r="I274" s="30">
        <v>0</v>
      </c>
      <c r="J274" s="29">
        <v>0</v>
      </c>
      <c r="K274" s="49">
        <v>0</v>
      </c>
      <c r="L274" s="30">
        <f t="shared" si="11"/>
        <v>0</v>
      </c>
    </row>
    <row r="275" spans="1:12" s="29" customFormat="1" x14ac:dyDescent="0.35">
      <c r="A275" s="34">
        <v>269</v>
      </c>
      <c r="B275" s="34" t="s">
        <v>373</v>
      </c>
      <c r="C275" s="34" t="str">
        <f t="shared" si="10"/>
        <v>0221080</v>
      </c>
      <c r="D275" s="1" t="s">
        <v>467</v>
      </c>
      <c r="E275" s="1" t="s">
        <v>1339</v>
      </c>
      <c r="F275" s="1" t="s">
        <v>1926</v>
      </c>
      <c r="G275" s="131">
        <v>2.3E-2</v>
      </c>
      <c r="H275" s="24">
        <v>0</v>
      </c>
      <c r="I275" s="30">
        <v>0</v>
      </c>
      <c r="J275" s="29">
        <v>0</v>
      </c>
      <c r="K275" s="49">
        <v>0</v>
      </c>
      <c r="L275" s="30">
        <f t="shared" si="11"/>
        <v>0</v>
      </c>
    </row>
    <row r="276" spans="1:12" s="29" customFormat="1" x14ac:dyDescent="0.35">
      <c r="A276" s="34">
        <v>270</v>
      </c>
      <c r="B276" s="34" t="s">
        <v>374</v>
      </c>
      <c r="C276" s="34" t="str">
        <f t="shared" si="10"/>
        <v>0221800</v>
      </c>
      <c r="D276" s="1" t="s">
        <v>468</v>
      </c>
      <c r="E276" s="1" t="s">
        <v>1513</v>
      </c>
      <c r="F276" s="1" t="s">
        <v>1926</v>
      </c>
      <c r="G276" s="131">
        <v>2.3E-2</v>
      </c>
      <c r="H276" s="24">
        <v>0</v>
      </c>
      <c r="I276" s="30">
        <v>0</v>
      </c>
      <c r="J276" s="29">
        <v>0</v>
      </c>
      <c r="K276" s="49">
        <v>0</v>
      </c>
      <c r="L276" s="30">
        <f t="shared" si="11"/>
        <v>0</v>
      </c>
    </row>
    <row r="277" spans="1:12" s="29" customFormat="1" x14ac:dyDescent="0.35">
      <c r="A277" s="34">
        <v>271</v>
      </c>
      <c r="B277" s="34" t="s">
        <v>375</v>
      </c>
      <c r="C277" s="34" t="str">
        <f t="shared" si="10"/>
        <v>0221810</v>
      </c>
      <c r="D277" s="1" t="s">
        <v>469</v>
      </c>
      <c r="E277" s="1" t="s">
        <v>1749</v>
      </c>
      <c r="F277" s="1" t="s">
        <v>1926</v>
      </c>
      <c r="G277" s="131">
        <v>2.3E-2</v>
      </c>
      <c r="H277" s="24">
        <v>0</v>
      </c>
      <c r="I277" s="30">
        <v>0</v>
      </c>
      <c r="J277" s="29">
        <v>0</v>
      </c>
      <c r="K277" s="49">
        <v>0</v>
      </c>
      <c r="L277" s="30">
        <f t="shared" si="11"/>
        <v>0</v>
      </c>
    </row>
    <row r="278" spans="1:12" s="29" customFormat="1" x14ac:dyDescent="0.35">
      <c r="A278" s="34">
        <v>272</v>
      </c>
      <c r="B278" s="34" t="s">
        <v>376</v>
      </c>
      <c r="C278" s="34" t="str">
        <f t="shared" si="10"/>
        <v>0222000</v>
      </c>
      <c r="D278" s="1" t="s">
        <v>470</v>
      </c>
      <c r="E278" s="1" t="s">
        <v>1768</v>
      </c>
      <c r="F278" s="1" t="s">
        <v>1926</v>
      </c>
      <c r="G278" s="131">
        <v>2.3E-2</v>
      </c>
      <c r="H278" s="24">
        <v>0</v>
      </c>
      <c r="I278" s="30">
        <v>0</v>
      </c>
      <c r="J278" s="29">
        <v>0</v>
      </c>
      <c r="K278" s="49">
        <v>0</v>
      </c>
      <c r="L278" s="30">
        <f t="shared" si="11"/>
        <v>0</v>
      </c>
    </row>
    <row r="279" spans="1:12" s="29" customFormat="1" x14ac:dyDescent="0.35">
      <c r="A279" s="34">
        <v>273</v>
      </c>
      <c r="B279" s="34" t="s">
        <v>377</v>
      </c>
      <c r="C279" s="34" t="str">
        <f t="shared" si="10"/>
        <v>0222010</v>
      </c>
      <c r="D279" s="1" t="s">
        <v>471</v>
      </c>
      <c r="E279" s="1" t="s">
        <v>1309</v>
      </c>
      <c r="F279" s="1" t="s">
        <v>1926</v>
      </c>
      <c r="G279" s="131">
        <v>2.3E-2</v>
      </c>
      <c r="H279" s="24">
        <v>382.13</v>
      </c>
      <c r="I279" s="30">
        <v>16615</v>
      </c>
      <c r="J279" s="29">
        <v>18066</v>
      </c>
      <c r="K279" s="49">
        <v>0</v>
      </c>
      <c r="L279" s="30">
        <f t="shared" si="11"/>
        <v>0</v>
      </c>
    </row>
    <row r="280" spans="1:12" s="29" customFormat="1" x14ac:dyDescent="0.35">
      <c r="A280" s="34">
        <v>274</v>
      </c>
      <c r="B280" s="34" t="s">
        <v>378</v>
      </c>
      <c r="C280" s="34" t="str">
        <f t="shared" si="10"/>
        <v>0222020</v>
      </c>
      <c r="D280" s="1" t="s">
        <v>472</v>
      </c>
      <c r="E280" s="1" t="s">
        <v>1203</v>
      </c>
      <c r="F280" s="1" t="s">
        <v>1926</v>
      </c>
      <c r="G280" s="131">
        <v>2.3E-2</v>
      </c>
      <c r="H280" s="24">
        <v>0</v>
      </c>
      <c r="I280" s="30">
        <v>0</v>
      </c>
      <c r="J280" s="29">
        <v>0</v>
      </c>
      <c r="K280" s="49">
        <v>0</v>
      </c>
      <c r="L280" s="30">
        <f t="shared" si="11"/>
        <v>0</v>
      </c>
    </row>
    <row r="281" spans="1:12" s="29" customFormat="1" x14ac:dyDescent="0.35">
      <c r="A281" s="34">
        <v>275</v>
      </c>
      <c r="B281" s="34" t="s">
        <v>379</v>
      </c>
      <c r="C281" s="34" t="str">
        <f t="shared" si="10"/>
        <v>0222030</v>
      </c>
      <c r="D281" s="1" t="s">
        <v>473</v>
      </c>
      <c r="E281" s="1" t="s">
        <v>1161</v>
      </c>
      <c r="F281" s="1" t="s">
        <v>1926</v>
      </c>
      <c r="G281" s="131">
        <v>2.3E-2</v>
      </c>
      <c r="H281" s="24">
        <v>72739.39</v>
      </c>
      <c r="I281" s="30">
        <v>3162583</v>
      </c>
      <c r="J281" s="29">
        <v>2023467</v>
      </c>
      <c r="K281" s="49">
        <v>-1139116</v>
      </c>
      <c r="L281" s="30">
        <f t="shared" si="11"/>
        <v>-1139116</v>
      </c>
    </row>
    <row r="282" spans="1:12" s="29" customFormat="1" x14ac:dyDescent="0.35">
      <c r="A282" s="34">
        <v>276</v>
      </c>
      <c r="B282" s="34" t="s">
        <v>380</v>
      </c>
      <c r="C282" s="34" t="str">
        <f t="shared" si="10"/>
        <v>0222040</v>
      </c>
      <c r="D282" s="1" t="s">
        <v>474</v>
      </c>
      <c r="E282" s="1" t="s">
        <v>1430</v>
      </c>
      <c r="F282" s="1" t="s">
        <v>1926</v>
      </c>
      <c r="G282" s="131">
        <v>2.3E-2</v>
      </c>
      <c r="H282" s="24">
        <v>1934.46</v>
      </c>
      <c r="I282" s="30">
        <v>84107</v>
      </c>
      <c r="J282" s="29">
        <v>71617</v>
      </c>
      <c r="K282" s="49">
        <v>-12490</v>
      </c>
      <c r="L282" s="30">
        <f t="shared" si="11"/>
        <v>-12490</v>
      </c>
    </row>
    <row r="283" spans="1:12" s="29" customFormat="1" x14ac:dyDescent="0.35">
      <c r="A283" s="34">
        <v>277</v>
      </c>
      <c r="B283" s="34" t="s">
        <v>381</v>
      </c>
      <c r="C283" s="34" t="str">
        <f t="shared" si="10"/>
        <v>0222050</v>
      </c>
      <c r="D283" s="1" t="s">
        <v>475</v>
      </c>
      <c r="E283" s="1" t="s">
        <v>1774</v>
      </c>
      <c r="F283" s="1" t="s">
        <v>1926</v>
      </c>
      <c r="G283" s="131">
        <v>2.3E-2</v>
      </c>
      <c r="H283" s="24">
        <v>0</v>
      </c>
      <c r="I283" s="30">
        <v>0</v>
      </c>
      <c r="J283" s="29">
        <v>0</v>
      </c>
      <c r="K283" s="49">
        <v>0</v>
      </c>
      <c r="L283" s="30">
        <f t="shared" si="11"/>
        <v>0</v>
      </c>
    </row>
    <row r="284" spans="1:12" s="29" customFormat="1" x14ac:dyDescent="0.35">
      <c r="A284" s="34">
        <v>278</v>
      </c>
      <c r="B284" s="34" t="s">
        <v>382</v>
      </c>
      <c r="C284" s="34" t="str">
        <f t="shared" si="10"/>
        <v>0230010</v>
      </c>
      <c r="D284" s="1" t="s">
        <v>476</v>
      </c>
      <c r="E284" s="1" t="s">
        <v>1485</v>
      </c>
      <c r="F284" s="1" t="s">
        <v>1926</v>
      </c>
      <c r="G284" s="131">
        <v>2.3E-2</v>
      </c>
      <c r="H284" s="24">
        <v>0</v>
      </c>
      <c r="I284" s="30">
        <v>0</v>
      </c>
      <c r="J284" s="29">
        <v>0</v>
      </c>
      <c r="K284" s="49">
        <v>0</v>
      </c>
      <c r="L284" s="30">
        <f t="shared" si="11"/>
        <v>0</v>
      </c>
    </row>
    <row r="285" spans="1:12" s="29" customFormat="1" x14ac:dyDescent="0.35">
      <c r="A285" s="34">
        <v>279</v>
      </c>
      <c r="B285" s="34" t="s">
        <v>383</v>
      </c>
      <c r="C285" s="34" t="str">
        <f t="shared" si="10"/>
        <v>0230030</v>
      </c>
      <c r="D285" s="1" t="s">
        <v>477</v>
      </c>
      <c r="E285" s="1" t="s">
        <v>1255</v>
      </c>
      <c r="F285" s="1" t="s">
        <v>1927</v>
      </c>
      <c r="G285" s="131">
        <v>1.0500000000000001E-2</v>
      </c>
      <c r="H285" s="24">
        <v>101717.06</v>
      </c>
      <c r="I285" s="30">
        <v>9687340</v>
      </c>
      <c r="J285" s="29">
        <v>3910961</v>
      </c>
      <c r="K285" s="49">
        <v>-5776379</v>
      </c>
      <c r="L285" s="30">
        <f t="shared" si="11"/>
        <v>-5776379</v>
      </c>
    </row>
    <row r="286" spans="1:12" s="29" customFormat="1" x14ac:dyDescent="0.35">
      <c r="A286" s="34">
        <v>280</v>
      </c>
      <c r="B286" s="34" t="s">
        <v>384</v>
      </c>
      <c r="C286" s="34" t="str">
        <f t="shared" si="10"/>
        <v>0230040</v>
      </c>
      <c r="D286" s="1" t="s">
        <v>478</v>
      </c>
      <c r="E286" s="1" t="s">
        <v>959</v>
      </c>
      <c r="F286" s="1" t="s">
        <v>1925</v>
      </c>
      <c r="G286" s="131">
        <v>0.03</v>
      </c>
      <c r="H286" s="24">
        <v>50084.67</v>
      </c>
      <c r="I286" s="30">
        <v>1669489</v>
      </c>
      <c r="J286" s="29">
        <v>1797811</v>
      </c>
      <c r="K286" s="49">
        <v>0</v>
      </c>
      <c r="L286" s="30">
        <f t="shared" si="11"/>
        <v>0</v>
      </c>
    </row>
    <row r="287" spans="1:12" s="29" customFormat="1" x14ac:dyDescent="0.35">
      <c r="A287" s="34">
        <v>281</v>
      </c>
      <c r="B287" s="34" t="s">
        <v>385</v>
      </c>
      <c r="C287" s="34" t="str">
        <f t="shared" si="10"/>
        <v>0230060</v>
      </c>
      <c r="D287" s="1" t="s">
        <v>479</v>
      </c>
      <c r="E287" s="1" t="s">
        <v>961</v>
      </c>
      <c r="F287" s="1" t="s">
        <v>1925</v>
      </c>
      <c r="G287" s="131">
        <v>0.03</v>
      </c>
      <c r="H287" s="24">
        <v>0</v>
      </c>
      <c r="I287" s="30">
        <v>0</v>
      </c>
      <c r="J287" s="29">
        <v>0</v>
      </c>
      <c r="K287" s="49">
        <v>0</v>
      </c>
      <c r="L287" s="30">
        <f t="shared" si="11"/>
        <v>0</v>
      </c>
    </row>
    <row r="288" spans="1:12" s="29" customFormat="1" x14ac:dyDescent="0.35">
      <c r="A288" s="34">
        <v>282</v>
      </c>
      <c r="B288" s="34" t="s">
        <v>386</v>
      </c>
      <c r="C288" s="34" t="str">
        <f t="shared" si="10"/>
        <v>0230950</v>
      </c>
      <c r="D288" s="1" t="s">
        <v>650</v>
      </c>
      <c r="E288" s="1" t="s">
        <v>1704</v>
      </c>
      <c r="F288" s="1" t="s">
        <v>1926</v>
      </c>
      <c r="G288" s="131">
        <v>2.3E-2</v>
      </c>
      <c r="H288" s="24">
        <v>0</v>
      </c>
      <c r="I288" s="30">
        <v>0</v>
      </c>
      <c r="J288" s="29">
        <v>0</v>
      </c>
      <c r="K288" s="49">
        <v>0</v>
      </c>
      <c r="L288" s="30">
        <f t="shared" si="11"/>
        <v>0</v>
      </c>
    </row>
    <row r="289" spans="1:12" s="29" customFormat="1" x14ac:dyDescent="0.35">
      <c r="A289" s="34">
        <v>283</v>
      </c>
      <c r="B289" s="34" t="s">
        <v>387</v>
      </c>
      <c r="C289" s="34" t="str">
        <f t="shared" si="10"/>
        <v>0240010</v>
      </c>
      <c r="D289" s="1" t="s">
        <v>651</v>
      </c>
      <c r="E289" s="1" t="s">
        <v>1784</v>
      </c>
      <c r="F289" s="1" t="s">
        <v>1926</v>
      </c>
      <c r="G289" s="131">
        <v>2.3E-2</v>
      </c>
      <c r="H289" s="24">
        <v>0</v>
      </c>
      <c r="I289" s="30">
        <v>0</v>
      </c>
      <c r="J289" s="29">
        <v>0</v>
      </c>
      <c r="K289" s="49">
        <v>0</v>
      </c>
      <c r="L289" s="30">
        <f t="shared" si="11"/>
        <v>0</v>
      </c>
    </row>
    <row r="290" spans="1:12" s="29" customFormat="1" x14ac:dyDescent="0.35">
      <c r="A290" s="34">
        <v>284</v>
      </c>
      <c r="B290" s="34" t="s">
        <v>388</v>
      </c>
      <c r="C290" s="34" t="str">
        <f t="shared" si="10"/>
        <v>0250100</v>
      </c>
      <c r="D290" s="1" t="s">
        <v>652</v>
      </c>
      <c r="E290" s="1" t="s">
        <v>1782</v>
      </c>
      <c r="F290" s="1" t="s">
        <v>1926</v>
      </c>
      <c r="G290" s="131">
        <v>2.3E-2</v>
      </c>
      <c r="H290" s="24">
        <v>0</v>
      </c>
      <c r="I290" s="30">
        <v>0</v>
      </c>
      <c r="J290" s="30">
        <v>0</v>
      </c>
      <c r="K290" s="49">
        <v>0</v>
      </c>
      <c r="L290" s="30">
        <f t="shared" si="11"/>
        <v>0</v>
      </c>
    </row>
    <row r="291" spans="1:12" s="29" customFormat="1" x14ac:dyDescent="0.35">
      <c r="A291" s="34">
        <v>285</v>
      </c>
      <c r="B291" s="34" t="s">
        <v>389</v>
      </c>
      <c r="C291" s="34" t="str">
        <f t="shared" si="10"/>
        <v>0250200</v>
      </c>
      <c r="D291" s="1" t="s">
        <v>653</v>
      </c>
      <c r="E291" s="1" t="s">
        <v>1560</v>
      </c>
      <c r="F291" s="1" t="s">
        <v>1926</v>
      </c>
      <c r="G291" s="131">
        <v>2.3E-2</v>
      </c>
      <c r="H291" s="24">
        <v>3648.38</v>
      </c>
      <c r="I291" s="30">
        <v>158626</v>
      </c>
      <c r="J291" s="29">
        <v>117180</v>
      </c>
      <c r="K291" s="49">
        <v>-41446</v>
      </c>
      <c r="L291" s="30">
        <f t="shared" si="11"/>
        <v>-41446</v>
      </c>
    </row>
    <row r="292" spans="1:12" s="29" customFormat="1" x14ac:dyDescent="0.35">
      <c r="A292" s="34">
        <v>286</v>
      </c>
      <c r="B292" s="34" t="s">
        <v>390</v>
      </c>
      <c r="C292" s="34" t="str">
        <f t="shared" si="10"/>
        <v>0250300</v>
      </c>
      <c r="D292" s="1" t="s">
        <v>654</v>
      </c>
      <c r="E292" s="1" t="s">
        <v>1613</v>
      </c>
      <c r="F292" s="1" t="s">
        <v>1925</v>
      </c>
      <c r="G292" s="131">
        <v>0.03</v>
      </c>
      <c r="H292" s="24">
        <v>0</v>
      </c>
      <c r="I292" s="30">
        <v>0</v>
      </c>
      <c r="J292" s="29">
        <v>0</v>
      </c>
      <c r="K292" s="49">
        <v>0</v>
      </c>
      <c r="L292" s="30">
        <f t="shared" si="11"/>
        <v>0</v>
      </c>
    </row>
    <row r="293" spans="1:12" s="29" customFormat="1" x14ac:dyDescent="0.35">
      <c r="A293" s="34">
        <v>287</v>
      </c>
      <c r="B293" s="34" t="s">
        <v>391</v>
      </c>
      <c r="C293" s="34" t="str">
        <f t="shared" si="10"/>
        <v>0250400</v>
      </c>
      <c r="D293" s="1" t="s">
        <v>655</v>
      </c>
      <c r="E293" s="1" t="s">
        <v>1361</v>
      </c>
      <c r="F293" s="1" t="s">
        <v>1926</v>
      </c>
      <c r="G293" s="131">
        <v>2.3E-2</v>
      </c>
      <c r="H293" s="24">
        <v>8925.26</v>
      </c>
      <c r="I293" s="30">
        <v>388055</v>
      </c>
      <c r="J293" s="30">
        <v>361120</v>
      </c>
      <c r="K293" s="49">
        <v>-26935</v>
      </c>
      <c r="L293" s="30">
        <f t="shared" si="11"/>
        <v>-26935</v>
      </c>
    </row>
    <row r="294" spans="1:12" s="29" customFormat="1" x14ac:dyDescent="0.35">
      <c r="A294" s="34">
        <v>288</v>
      </c>
      <c r="B294" s="34"/>
      <c r="C294" s="34"/>
      <c r="D294" s="1" t="s">
        <v>656</v>
      </c>
      <c r="E294" s="1" t="s">
        <v>1517</v>
      </c>
      <c r="F294" s="1" t="s">
        <v>1926</v>
      </c>
      <c r="G294" s="131">
        <v>2.3E-2</v>
      </c>
      <c r="H294" s="24">
        <v>1757.27</v>
      </c>
      <c r="I294" s="30">
        <v>76404</v>
      </c>
      <c r="J294" s="30">
        <v>81750</v>
      </c>
      <c r="K294" s="49">
        <v>0</v>
      </c>
      <c r="L294" s="30">
        <f t="shared" si="11"/>
        <v>0</v>
      </c>
    </row>
    <row r="295" spans="1:12" s="29" customFormat="1" x14ac:dyDescent="0.35">
      <c r="A295" s="34">
        <v>289</v>
      </c>
      <c r="B295" s="34" t="s">
        <v>393</v>
      </c>
      <c r="C295" s="34" t="str">
        <f t="shared" ref="C295:C358" si="12">MID(B295,3,7)</f>
        <v>0262010</v>
      </c>
      <c r="D295" s="129" t="s">
        <v>657</v>
      </c>
      <c r="E295" s="129" t="s">
        <v>1345</v>
      </c>
      <c r="F295" s="129" t="s">
        <v>1926</v>
      </c>
      <c r="G295" s="131">
        <v>2.3E-2</v>
      </c>
      <c r="H295" s="24">
        <v>29326.440000000002</v>
      </c>
      <c r="I295" s="30">
        <v>1275063</v>
      </c>
      <c r="J295" s="30">
        <v>1067939</v>
      </c>
      <c r="K295" s="49">
        <v>-207124</v>
      </c>
      <c r="L295" s="30">
        <f t="shared" si="11"/>
        <v>-207124</v>
      </c>
    </row>
    <row r="296" spans="1:12" s="29" customFormat="1" x14ac:dyDescent="0.35">
      <c r="A296" s="34">
        <v>290</v>
      </c>
      <c r="B296" s="34" t="s">
        <v>394</v>
      </c>
      <c r="C296" s="34" t="str">
        <f t="shared" si="12"/>
        <v>0262020</v>
      </c>
      <c r="D296" s="129" t="s">
        <v>658</v>
      </c>
      <c r="E296" s="129" t="s">
        <v>1570</v>
      </c>
      <c r="F296" s="129" t="s">
        <v>1927</v>
      </c>
      <c r="G296" s="131">
        <v>1.0500000000000001E-2</v>
      </c>
      <c r="H296" s="24">
        <v>87332.51</v>
      </c>
      <c r="I296" s="30">
        <v>8317382</v>
      </c>
      <c r="J296" s="30">
        <v>3381025</v>
      </c>
      <c r="K296" s="49">
        <v>-4936357</v>
      </c>
      <c r="L296" s="30">
        <f t="shared" si="11"/>
        <v>-4936357</v>
      </c>
    </row>
    <row r="297" spans="1:12" s="29" customFormat="1" x14ac:dyDescent="0.35">
      <c r="A297" s="34">
        <v>291</v>
      </c>
      <c r="B297" s="34" t="s">
        <v>395</v>
      </c>
      <c r="C297" s="34" t="str">
        <f t="shared" si="12"/>
        <v>0262030</v>
      </c>
      <c r="D297" s="1" t="s">
        <v>659</v>
      </c>
      <c r="E297" s="1" t="s">
        <v>1747</v>
      </c>
      <c r="F297" s="1" t="s">
        <v>1925</v>
      </c>
      <c r="G297" s="131">
        <v>0.03</v>
      </c>
      <c r="H297" s="24">
        <v>0</v>
      </c>
      <c r="I297" s="30">
        <v>0</v>
      </c>
      <c r="J297" s="30">
        <v>0</v>
      </c>
      <c r="K297" s="49">
        <v>0</v>
      </c>
      <c r="L297" s="30">
        <f t="shared" si="11"/>
        <v>0</v>
      </c>
    </row>
    <row r="298" spans="1:12" s="29" customFormat="1" x14ac:dyDescent="0.35">
      <c r="A298" s="34">
        <v>292</v>
      </c>
      <c r="B298" s="34" t="s">
        <v>396</v>
      </c>
      <c r="C298" s="34" t="str">
        <f t="shared" si="12"/>
        <v>0262040</v>
      </c>
      <c r="D298" s="1" t="s">
        <v>660</v>
      </c>
      <c r="E298" s="1" t="s">
        <v>1585</v>
      </c>
      <c r="F298" s="1" t="s">
        <v>1925</v>
      </c>
      <c r="G298" s="131">
        <v>0.03</v>
      </c>
      <c r="H298" s="24">
        <v>0</v>
      </c>
      <c r="I298" s="30">
        <v>0</v>
      </c>
      <c r="J298" s="29">
        <v>0</v>
      </c>
      <c r="K298" s="49">
        <v>0</v>
      </c>
      <c r="L298" s="30">
        <f t="shared" si="11"/>
        <v>0</v>
      </c>
    </row>
    <row r="299" spans="1:12" s="29" customFormat="1" x14ac:dyDescent="0.35">
      <c r="A299" s="34">
        <v>293</v>
      </c>
      <c r="B299" s="34" t="s">
        <v>397</v>
      </c>
      <c r="C299" s="34" t="str">
        <f t="shared" si="12"/>
        <v>0270050</v>
      </c>
      <c r="D299" s="1" t="s">
        <v>661</v>
      </c>
      <c r="E299" s="1" t="s">
        <v>1589</v>
      </c>
      <c r="F299" s="1" t="s">
        <v>1927</v>
      </c>
      <c r="G299" s="131">
        <v>1.0500000000000001E-2</v>
      </c>
      <c r="H299" s="24">
        <v>10265.32</v>
      </c>
      <c r="I299" s="30">
        <v>977650</v>
      </c>
      <c r="J299" s="29">
        <v>478300</v>
      </c>
      <c r="K299" s="49">
        <v>-499350</v>
      </c>
      <c r="L299" s="30">
        <f t="shared" si="11"/>
        <v>-499350</v>
      </c>
    </row>
    <row r="300" spans="1:12" s="29" customFormat="1" x14ac:dyDescent="0.35">
      <c r="A300" s="34">
        <v>294</v>
      </c>
      <c r="B300" s="34" t="s">
        <v>398</v>
      </c>
      <c r="C300" s="34" t="str">
        <f t="shared" si="12"/>
        <v>0270100</v>
      </c>
      <c r="D300" s="1" t="s">
        <v>662</v>
      </c>
      <c r="E300" s="1" t="s">
        <v>1679</v>
      </c>
      <c r="F300" s="1" t="s">
        <v>1925</v>
      </c>
      <c r="G300" s="131">
        <v>0.03</v>
      </c>
      <c r="H300" s="24">
        <v>0</v>
      </c>
      <c r="I300" s="30">
        <v>0</v>
      </c>
      <c r="J300" s="29">
        <v>0</v>
      </c>
      <c r="K300" s="49">
        <v>0</v>
      </c>
      <c r="L300" s="30">
        <f t="shared" si="11"/>
        <v>0</v>
      </c>
    </row>
    <row r="301" spans="1:12" s="29" customFormat="1" x14ac:dyDescent="0.35">
      <c r="A301" s="34">
        <v>295</v>
      </c>
      <c r="B301" s="34" t="s">
        <v>399</v>
      </c>
      <c r="C301" s="34" t="str">
        <f t="shared" si="12"/>
        <v>0280470</v>
      </c>
      <c r="D301" s="1" t="s">
        <v>876</v>
      </c>
      <c r="E301" s="1" t="s">
        <v>1599</v>
      </c>
      <c r="F301" s="1" t="s">
        <v>1926</v>
      </c>
      <c r="G301" s="131">
        <v>2.3E-2</v>
      </c>
      <c r="H301" s="24">
        <v>0</v>
      </c>
      <c r="I301" s="30">
        <v>0</v>
      </c>
      <c r="J301" s="30">
        <v>0</v>
      </c>
      <c r="K301" s="49">
        <v>0</v>
      </c>
      <c r="L301" s="30">
        <f t="shared" si="11"/>
        <v>0</v>
      </c>
    </row>
    <row r="302" spans="1:12" s="29" customFormat="1" x14ac:dyDescent="0.35">
      <c r="A302" s="34">
        <v>296</v>
      </c>
      <c r="B302" s="34" t="s">
        <v>400</v>
      </c>
      <c r="C302" s="34" t="str">
        <f t="shared" si="12"/>
        <v>0280910</v>
      </c>
      <c r="D302" s="1" t="s">
        <v>877</v>
      </c>
      <c r="E302" s="1" t="s">
        <v>1644</v>
      </c>
      <c r="F302" s="1" t="s">
        <v>1925</v>
      </c>
      <c r="G302" s="131">
        <v>0.03</v>
      </c>
      <c r="H302" s="24">
        <v>2373942.4700000002</v>
      </c>
      <c r="I302" s="30">
        <v>79131416</v>
      </c>
      <c r="J302" s="30">
        <v>55201289</v>
      </c>
      <c r="K302" s="49">
        <v>-23930127</v>
      </c>
      <c r="L302" s="30">
        <f t="shared" si="11"/>
        <v>-23930127</v>
      </c>
    </row>
    <row r="303" spans="1:12" s="29" customFormat="1" x14ac:dyDescent="0.35">
      <c r="A303" s="34">
        <v>297</v>
      </c>
      <c r="B303" s="34" t="s">
        <v>401</v>
      </c>
      <c r="C303" s="34" t="str">
        <f t="shared" si="12"/>
        <v>0280990</v>
      </c>
      <c r="D303" s="1" t="s">
        <v>878</v>
      </c>
      <c r="E303" s="1" t="s">
        <v>1710</v>
      </c>
      <c r="F303" s="1" t="s">
        <v>1926</v>
      </c>
      <c r="G303" s="131">
        <v>2.3E-2</v>
      </c>
      <c r="H303" s="24">
        <v>1013.41</v>
      </c>
      <c r="I303" s="30">
        <v>44062</v>
      </c>
      <c r="J303" s="29">
        <v>30555</v>
      </c>
      <c r="K303" s="49">
        <v>-13507</v>
      </c>
      <c r="L303" s="30">
        <f t="shared" si="11"/>
        <v>-13507</v>
      </c>
    </row>
    <row r="304" spans="1:12" s="29" customFormat="1" x14ac:dyDescent="0.35">
      <c r="A304" s="34">
        <v>298</v>
      </c>
      <c r="B304" s="34" t="s">
        <v>402</v>
      </c>
      <c r="C304" s="34" t="str">
        <f t="shared" si="12"/>
        <v>0281030</v>
      </c>
      <c r="D304" s="1" t="s">
        <v>879</v>
      </c>
      <c r="E304" s="1" t="s">
        <v>1701</v>
      </c>
      <c r="F304" s="1" t="s">
        <v>1926</v>
      </c>
      <c r="G304" s="131">
        <v>2.3E-2</v>
      </c>
      <c r="H304" s="24">
        <v>0</v>
      </c>
      <c r="I304" s="30">
        <v>0</v>
      </c>
      <c r="J304" s="30">
        <v>0</v>
      </c>
      <c r="K304" s="49">
        <v>0</v>
      </c>
      <c r="L304" s="30">
        <f t="shared" si="11"/>
        <v>0</v>
      </c>
    </row>
    <row r="305" spans="1:12" s="29" customFormat="1" x14ac:dyDescent="0.35">
      <c r="A305" s="34">
        <v>299</v>
      </c>
      <c r="B305" s="34" t="s">
        <v>403</v>
      </c>
      <c r="C305" s="34" t="str">
        <f t="shared" si="12"/>
        <v>0281150</v>
      </c>
      <c r="D305" s="1" t="s">
        <v>880</v>
      </c>
      <c r="E305" s="1" t="s">
        <v>1320</v>
      </c>
      <c r="F305" s="1" t="s">
        <v>1926</v>
      </c>
      <c r="G305" s="131">
        <v>2.3E-2</v>
      </c>
      <c r="H305" s="24">
        <v>184597.57</v>
      </c>
      <c r="I305" s="30">
        <v>8025982</v>
      </c>
      <c r="J305" s="29">
        <v>5798992</v>
      </c>
      <c r="K305" s="49">
        <v>-2226990</v>
      </c>
      <c r="L305" s="30">
        <f t="shared" si="11"/>
        <v>-2226990</v>
      </c>
    </row>
    <row r="306" spans="1:12" s="29" customFormat="1" x14ac:dyDescent="0.35">
      <c r="A306" s="34">
        <v>300</v>
      </c>
      <c r="B306" s="34" t="s">
        <v>404</v>
      </c>
      <c r="C306" s="34" t="str">
        <f t="shared" si="12"/>
        <v>0281680</v>
      </c>
      <c r="D306" s="1" t="s">
        <v>881</v>
      </c>
      <c r="E306" s="1" t="s">
        <v>1395</v>
      </c>
      <c r="F306" s="1" t="s">
        <v>1927</v>
      </c>
      <c r="G306" s="131">
        <v>1.0500000000000001E-2</v>
      </c>
      <c r="H306" s="24">
        <v>109724.47</v>
      </c>
      <c r="I306" s="30">
        <v>10449950</v>
      </c>
      <c r="J306" s="30">
        <v>5798992</v>
      </c>
      <c r="K306" s="49">
        <v>-4650958</v>
      </c>
      <c r="L306" s="30">
        <f t="shared" si="11"/>
        <v>-4650958</v>
      </c>
    </row>
    <row r="307" spans="1:12" s="29" customFormat="1" x14ac:dyDescent="0.35">
      <c r="A307" s="34">
        <v>301</v>
      </c>
      <c r="B307" s="34" t="s">
        <v>405</v>
      </c>
      <c r="C307" s="34" t="str">
        <f t="shared" si="12"/>
        <v>0281740</v>
      </c>
      <c r="D307" s="1" t="s">
        <v>318</v>
      </c>
      <c r="E307" s="1" t="s">
        <v>1797</v>
      </c>
      <c r="F307" s="1" t="s">
        <v>1925</v>
      </c>
      <c r="G307" s="131">
        <v>0.03</v>
      </c>
      <c r="H307" s="24">
        <v>0</v>
      </c>
      <c r="I307" s="30">
        <v>0</v>
      </c>
      <c r="J307" s="29">
        <v>0</v>
      </c>
      <c r="K307" s="49">
        <v>0</v>
      </c>
      <c r="L307" s="30">
        <f t="shared" si="11"/>
        <v>0</v>
      </c>
    </row>
    <row r="308" spans="1:12" s="29" customFormat="1" x14ac:dyDescent="0.35">
      <c r="A308" s="34">
        <v>302</v>
      </c>
      <c r="B308" s="34" t="s">
        <v>406</v>
      </c>
      <c r="C308" s="34" t="str">
        <f t="shared" si="12"/>
        <v>0281880</v>
      </c>
      <c r="D308" s="1" t="s">
        <v>326</v>
      </c>
      <c r="E308" s="1" t="s">
        <v>1602</v>
      </c>
      <c r="F308" s="1" t="s">
        <v>1925</v>
      </c>
      <c r="G308" s="131">
        <v>0.03</v>
      </c>
      <c r="H308" s="24">
        <v>17026.93</v>
      </c>
      <c r="I308" s="30">
        <v>567565</v>
      </c>
      <c r="J308" s="29">
        <v>288482</v>
      </c>
      <c r="K308" s="49">
        <v>-279083</v>
      </c>
      <c r="L308" s="30">
        <f t="shared" si="11"/>
        <v>-279083</v>
      </c>
    </row>
    <row r="309" spans="1:12" s="29" customFormat="1" x14ac:dyDescent="0.35">
      <c r="A309" s="34">
        <v>303</v>
      </c>
      <c r="B309" s="34" t="s">
        <v>407</v>
      </c>
      <c r="C309" s="34" t="str">
        <f t="shared" si="12"/>
        <v>0281960</v>
      </c>
      <c r="D309" s="1" t="s">
        <v>327</v>
      </c>
      <c r="E309" s="1" t="s">
        <v>1543</v>
      </c>
      <c r="F309" s="1" t="s">
        <v>1925</v>
      </c>
      <c r="G309" s="131">
        <v>0.03</v>
      </c>
      <c r="H309" s="24">
        <v>0</v>
      </c>
      <c r="I309" s="30">
        <v>0</v>
      </c>
      <c r="J309" s="29">
        <v>0</v>
      </c>
      <c r="K309" s="49">
        <v>0</v>
      </c>
      <c r="L309" s="30">
        <f t="shared" si="11"/>
        <v>0</v>
      </c>
    </row>
    <row r="310" spans="1:12" s="29" customFormat="1" x14ac:dyDescent="0.35">
      <c r="A310" s="34">
        <v>304</v>
      </c>
      <c r="B310" s="34" t="s">
        <v>1826</v>
      </c>
      <c r="C310" s="34" t="str">
        <f t="shared" si="12"/>
        <v>0290010</v>
      </c>
      <c r="D310" s="1" t="s">
        <v>328</v>
      </c>
      <c r="E310" s="1" t="s">
        <v>1566</v>
      </c>
      <c r="F310" s="1" t="s">
        <v>1925</v>
      </c>
      <c r="G310" s="131">
        <v>0.03</v>
      </c>
      <c r="H310" s="24">
        <v>0</v>
      </c>
      <c r="I310" s="30">
        <v>0</v>
      </c>
      <c r="J310" s="29">
        <v>0</v>
      </c>
      <c r="K310" s="49">
        <v>0</v>
      </c>
      <c r="L310" s="30">
        <f t="shared" si="11"/>
        <v>0</v>
      </c>
    </row>
    <row r="311" spans="1:12" s="29" customFormat="1" x14ac:dyDescent="0.35">
      <c r="A311" s="34">
        <v>305</v>
      </c>
      <c r="B311" s="34" t="s">
        <v>1827</v>
      </c>
      <c r="C311" s="34" t="str">
        <f t="shared" si="12"/>
        <v>0290020</v>
      </c>
      <c r="D311" s="1" t="s">
        <v>329</v>
      </c>
      <c r="E311" s="1" t="s">
        <v>1682</v>
      </c>
      <c r="F311" s="1" t="s">
        <v>1925</v>
      </c>
      <c r="G311" s="131">
        <v>0.03</v>
      </c>
      <c r="H311" s="24">
        <v>0</v>
      </c>
      <c r="I311" s="30">
        <v>0</v>
      </c>
      <c r="J311" s="29">
        <v>0</v>
      </c>
      <c r="K311" s="49">
        <v>0</v>
      </c>
      <c r="L311" s="30">
        <f t="shared" si="11"/>
        <v>0</v>
      </c>
    </row>
    <row r="312" spans="1:12" s="29" customFormat="1" x14ac:dyDescent="0.35">
      <c r="A312" s="34">
        <v>306</v>
      </c>
      <c r="B312" s="34" t="s">
        <v>1828</v>
      </c>
      <c r="C312" s="34" t="str">
        <f t="shared" si="12"/>
        <v>0290030</v>
      </c>
      <c r="D312" s="1" t="s">
        <v>330</v>
      </c>
      <c r="E312" s="1" t="s">
        <v>1556</v>
      </c>
      <c r="F312" s="1" t="s">
        <v>1925</v>
      </c>
      <c r="G312" s="131">
        <v>0.03</v>
      </c>
      <c r="H312" s="24">
        <v>0</v>
      </c>
      <c r="I312" s="30">
        <v>0</v>
      </c>
      <c r="J312" s="29">
        <v>0</v>
      </c>
      <c r="K312" s="49">
        <v>0</v>
      </c>
      <c r="L312" s="30">
        <f t="shared" si="11"/>
        <v>0</v>
      </c>
    </row>
    <row r="313" spans="1:12" s="29" customFormat="1" x14ac:dyDescent="0.35">
      <c r="A313" s="34">
        <v>307</v>
      </c>
      <c r="B313" s="34" t="s">
        <v>1829</v>
      </c>
      <c r="C313" s="34" t="str">
        <f t="shared" si="12"/>
        <v>0290040</v>
      </c>
      <c r="D313" s="1" t="s">
        <v>331</v>
      </c>
      <c r="E313" s="1" t="s">
        <v>1672</v>
      </c>
      <c r="F313" s="1" t="s">
        <v>1925</v>
      </c>
      <c r="G313" s="131">
        <v>0.03</v>
      </c>
      <c r="H313" s="24">
        <v>0</v>
      </c>
      <c r="I313" s="30">
        <v>0</v>
      </c>
      <c r="J313" s="29">
        <v>0</v>
      </c>
      <c r="K313" s="49">
        <v>0</v>
      </c>
      <c r="L313" s="30">
        <f t="shared" si="11"/>
        <v>0</v>
      </c>
    </row>
    <row r="314" spans="1:12" s="29" customFormat="1" x14ac:dyDescent="0.35">
      <c r="A314" s="34">
        <v>308</v>
      </c>
      <c r="B314" s="34" t="s">
        <v>1830</v>
      </c>
      <c r="C314" s="34" t="str">
        <f t="shared" si="12"/>
        <v>0290660</v>
      </c>
      <c r="D314" s="1" t="s">
        <v>332</v>
      </c>
      <c r="E314" s="1" t="s">
        <v>1673</v>
      </c>
      <c r="F314" s="1" t="s">
        <v>1925</v>
      </c>
      <c r="G314" s="131">
        <v>0.03</v>
      </c>
      <c r="H314" s="24">
        <v>0</v>
      </c>
      <c r="I314" s="30">
        <v>0</v>
      </c>
      <c r="J314" s="29">
        <v>0</v>
      </c>
      <c r="K314" s="49">
        <v>0</v>
      </c>
      <c r="L314" s="30">
        <f t="shared" si="11"/>
        <v>0</v>
      </c>
    </row>
    <row r="315" spans="1:12" s="29" customFormat="1" x14ac:dyDescent="0.35">
      <c r="A315" s="34">
        <v>309</v>
      </c>
      <c r="B315" s="34" t="s">
        <v>1831</v>
      </c>
      <c r="C315" s="34" t="str">
        <f t="shared" si="12"/>
        <v>0290970</v>
      </c>
      <c r="D315" s="1" t="s">
        <v>333</v>
      </c>
      <c r="E315" s="1" t="s">
        <v>1651</v>
      </c>
      <c r="F315" s="1" t="s">
        <v>1925</v>
      </c>
      <c r="G315" s="131">
        <v>0.03</v>
      </c>
      <c r="H315" s="24">
        <v>0</v>
      </c>
      <c r="I315" s="30">
        <v>0</v>
      </c>
      <c r="J315" s="29">
        <v>0</v>
      </c>
      <c r="K315" s="49">
        <v>0</v>
      </c>
      <c r="L315" s="30">
        <f t="shared" si="11"/>
        <v>0</v>
      </c>
    </row>
    <row r="316" spans="1:12" s="29" customFormat="1" x14ac:dyDescent="0.35">
      <c r="A316" s="34">
        <v>310</v>
      </c>
      <c r="B316" s="34" t="s">
        <v>414</v>
      </c>
      <c r="C316" s="34" t="str">
        <f t="shared" si="12"/>
        <v>0300070</v>
      </c>
      <c r="D316" s="1" t="s">
        <v>334</v>
      </c>
      <c r="E316" s="1" t="s">
        <v>1322</v>
      </c>
      <c r="F316" s="1" t="s">
        <v>1925</v>
      </c>
      <c r="G316" s="131">
        <v>0.03</v>
      </c>
      <c r="H316" s="24">
        <v>0</v>
      </c>
      <c r="I316" s="30">
        <v>0</v>
      </c>
      <c r="J316" s="29">
        <v>0</v>
      </c>
      <c r="K316" s="49">
        <v>0</v>
      </c>
      <c r="L316" s="30">
        <f t="shared" si="11"/>
        <v>0</v>
      </c>
    </row>
    <row r="317" spans="1:12" s="29" customFormat="1" x14ac:dyDescent="0.35">
      <c r="A317" s="34">
        <v>311</v>
      </c>
      <c r="B317" s="34" t="s">
        <v>415</v>
      </c>
      <c r="C317" s="34" t="str">
        <f t="shared" si="12"/>
        <v>0310010</v>
      </c>
      <c r="D317" s="1" t="s">
        <v>335</v>
      </c>
      <c r="E317" s="1" t="s">
        <v>1527</v>
      </c>
      <c r="F317" s="1" t="s">
        <v>1925</v>
      </c>
      <c r="G317" s="131">
        <v>0.03</v>
      </c>
      <c r="H317" s="24">
        <v>0</v>
      </c>
      <c r="I317" s="30">
        <v>0</v>
      </c>
      <c r="J317" s="29">
        <v>0</v>
      </c>
      <c r="K317" s="49">
        <v>0</v>
      </c>
      <c r="L317" s="30">
        <f t="shared" si="11"/>
        <v>0</v>
      </c>
    </row>
    <row r="318" spans="1:12" s="29" customFormat="1" x14ac:dyDescent="0.35">
      <c r="A318" s="34">
        <v>312</v>
      </c>
      <c r="B318" s="34" t="s">
        <v>416</v>
      </c>
      <c r="C318" s="34" t="str">
        <f t="shared" si="12"/>
        <v>0310030</v>
      </c>
      <c r="D318" s="1" t="s">
        <v>603</v>
      </c>
      <c r="E318" s="1" t="s">
        <v>1680</v>
      </c>
      <c r="F318" s="1" t="s">
        <v>1925</v>
      </c>
      <c r="G318" s="131">
        <v>0.03</v>
      </c>
      <c r="H318" s="24">
        <v>0</v>
      </c>
      <c r="I318" s="30">
        <v>0</v>
      </c>
      <c r="J318" s="29">
        <v>0</v>
      </c>
      <c r="K318" s="49">
        <v>0</v>
      </c>
      <c r="L318" s="30">
        <f t="shared" si="11"/>
        <v>0</v>
      </c>
    </row>
    <row r="319" spans="1:12" s="29" customFormat="1" x14ac:dyDescent="0.35">
      <c r="A319" s="34">
        <v>313</v>
      </c>
      <c r="B319" s="34" t="s">
        <v>417</v>
      </c>
      <c r="C319" s="34" t="str">
        <f t="shared" si="12"/>
        <v>0310100</v>
      </c>
      <c r="D319" s="1" t="s">
        <v>605</v>
      </c>
      <c r="E319" s="1" t="s">
        <v>1563</v>
      </c>
      <c r="F319" s="1" t="s">
        <v>1925</v>
      </c>
      <c r="G319" s="131">
        <v>0.03</v>
      </c>
      <c r="H319" s="24">
        <v>0</v>
      </c>
      <c r="I319" s="30">
        <v>0</v>
      </c>
      <c r="J319" s="29">
        <v>0</v>
      </c>
      <c r="K319" s="49">
        <v>0</v>
      </c>
      <c r="L319" s="30">
        <f t="shared" si="11"/>
        <v>0</v>
      </c>
    </row>
    <row r="320" spans="1:12" s="29" customFormat="1" ht="15" customHeight="1" x14ac:dyDescent="0.35">
      <c r="A320" s="34">
        <v>314</v>
      </c>
      <c r="B320" s="34" t="s">
        <v>418</v>
      </c>
      <c r="C320" s="34" t="str">
        <f t="shared" si="12"/>
        <v>0320010</v>
      </c>
      <c r="D320" s="1" t="s">
        <v>606</v>
      </c>
      <c r="E320" s="1" t="s">
        <v>1678</v>
      </c>
      <c r="F320" s="1" t="s">
        <v>1925</v>
      </c>
      <c r="G320" s="131">
        <v>0.03</v>
      </c>
      <c r="H320" s="24">
        <v>0</v>
      </c>
      <c r="I320" s="30">
        <v>0</v>
      </c>
      <c r="J320" s="29">
        <v>0</v>
      </c>
      <c r="K320" s="49">
        <v>0</v>
      </c>
      <c r="L320" s="30">
        <f t="shared" si="11"/>
        <v>0</v>
      </c>
    </row>
    <row r="321" spans="1:12" s="29" customFormat="1" ht="15" customHeight="1" x14ac:dyDescent="0.35">
      <c r="A321" s="34">
        <v>315</v>
      </c>
      <c r="B321" s="34" t="s">
        <v>419</v>
      </c>
      <c r="C321" s="34" t="str">
        <f t="shared" si="12"/>
        <v>032002C</v>
      </c>
      <c r="D321" s="1" t="s">
        <v>607</v>
      </c>
      <c r="E321" s="1" t="s">
        <v>1474</v>
      </c>
      <c r="F321" s="1" t="s">
        <v>1927</v>
      </c>
      <c r="G321" s="131">
        <v>1.0500000000000001E-2</v>
      </c>
      <c r="H321" s="24">
        <v>412291.39</v>
      </c>
      <c r="I321" s="30">
        <v>39265847</v>
      </c>
      <c r="J321" s="29">
        <v>16481568</v>
      </c>
      <c r="K321" s="49">
        <v>-22784279</v>
      </c>
      <c r="L321" s="30">
        <f t="shared" si="11"/>
        <v>-22784279</v>
      </c>
    </row>
    <row r="322" spans="1:12" s="29" customFormat="1" ht="15" customHeight="1" x14ac:dyDescent="0.35">
      <c r="A322" s="34">
        <v>316</v>
      </c>
      <c r="B322" s="34" t="s">
        <v>420</v>
      </c>
      <c r="C322" s="34" t="str">
        <f t="shared" si="12"/>
        <v>032024C</v>
      </c>
      <c r="D322" s="1" t="s">
        <v>608</v>
      </c>
      <c r="E322" s="1" t="s">
        <v>1725</v>
      </c>
      <c r="F322" s="1" t="s">
        <v>1927</v>
      </c>
      <c r="G322" s="131">
        <v>1.0500000000000001E-2</v>
      </c>
      <c r="H322" s="24">
        <v>321789.74</v>
      </c>
      <c r="I322" s="30">
        <v>30646642</v>
      </c>
      <c r="J322" s="29">
        <v>11937372</v>
      </c>
      <c r="K322" s="49">
        <v>-18709270</v>
      </c>
      <c r="L322" s="30">
        <f t="shared" si="11"/>
        <v>-18709270</v>
      </c>
    </row>
    <row r="323" spans="1:12" s="29" customFormat="1" ht="15" customHeight="1" x14ac:dyDescent="0.35">
      <c r="A323" s="34">
        <v>317</v>
      </c>
      <c r="B323" s="34" t="s">
        <v>421</v>
      </c>
      <c r="C323" s="34" t="str">
        <f t="shared" si="12"/>
        <v>0320540</v>
      </c>
      <c r="D323" s="1" t="s">
        <v>609</v>
      </c>
      <c r="E323" s="1" t="s">
        <v>1746</v>
      </c>
      <c r="F323" s="1" t="s">
        <v>1926</v>
      </c>
      <c r="G323" s="131">
        <v>2.3E-2</v>
      </c>
      <c r="H323" s="24">
        <v>180445.34</v>
      </c>
      <c r="I323" s="30">
        <v>7845450</v>
      </c>
      <c r="J323" s="29">
        <v>5683120</v>
      </c>
      <c r="K323" s="49">
        <v>-2162330</v>
      </c>
      <c r="L323" s="30">
        <f t="shared" si="11"/>
        <v>-2162330</v>
      </c>
    </row>
    <row r="324" spans="1:12" s="29" customFormat="1" ht="15" customHeight="1" x14ac:dyDescent="0.35">
      <c r="A324" s="34">
        <v>318</v>
      </c>
      <c r="B324" s="34" t="s">
        <v>422</v>
      </c>
      <c r="C324" s="34" t="str">
        <f t="shared" si="12"/>
        <v>032060C</v>
      </c>
      <c r="D324" s="1" t="s">
        <v>610</v>
      </c>
      <c r="E324" s="1" t="s">
        <v>1705</v>
      </c>
      <c r="F324" s="1" t="s">
        <v>1926</v>
      </c>
      <c r="G324" s="131">
        <v>2.3E-2</v>
      </c>
      <c r="H324" s="24">
        <v>0</v>
      </c>
      <c r="I324" s="30">
        <v>0</v>
      </c>
      <c r="J324" s="29">
        <v>0</v>
      </c>
      <c r="K324" s="49">
        <v>0</v>
      </c>
      <c r="L324" s="30">
        <f t="shared" si="11"/>
        <v>0</v>
      </c>
    </row>
    <row r="325" spans="1:12" s="29" customFormat="1" ht="15" customHeight="1" x14ac:dyDescent="0.35">
      <c r="A325" s="34">
        <v>319</v>
      </c>
      <c r="B325" s="34" t="s">
        <v>423</v>
      </c>
      <c r="C325" s="34" t="str">
        <f t="shared" si="12"/>
        <v>032072C</v>
      </c>
      <c r="D325" s="1" t="s">
        <v>611</v>
      </c>
      <c r="E325" s="1" t="s">
        <v>1748</v>
      </c>
      <c r="F325" s="1" t="s">
        <v>1926</v>
      </c>
      <c r="G325" s="131">
        <v>2.3E-2</v>
      </c>
      <c r="H325" s="24">
        <v>0</v>
      </c>
      <c r="I325" s="30">
        <v>0</v>
      </c>
      <c r="J325" s="29">
        <v>0</v>
      </c>
      <c r="K325" s="49">
        <v>0</v>
      </c>
      <c r="L325" s="30">
        <f t="shared" si="11"/>
        <v>0</v>
      </c>
    </row>
    <row r="326" spans="1:12" s="29" customFormat="1" ht="15" customHeight="1" x14ac:dyDescent="0.35">
      <c r="A326" s="34">
        <v>320</v>
      </c>
      <c r="B326" s="34" t="s">
        <v>424</v>
      </c>
      <c r="C326" s="34" t="str">
        <f t="shared" si="12"/>
        <v>0320730</v>
      </c>
      <c r="D326" s="1" t="s">
        <v>612</v>
      </c>
      <c r="E326" s="1" t="s">
        <v>1349</v>
      </c>
      <c r="F326" s="1" t="s">
        <v>1926</v>
      </c>
      <c r="G326" s="131">
        <v>2.3E-2</v>
      </c>
      <c r="H326" s="24">
        <v>0</v>
      </c>
      <c r="I326" s="30">
        <v>0</v>
      </c>
      <c r="J326" s="29">
        <v>0</v>
      </c>
      <c r="K326" s="49">
        <v>0</v>
      </c>
      <c r="L326" s="30">
        <f t="shared" si="11"/>
        <v>0</v>
      </c>
    </row>
    <row r="327" spans="1:12" s="29" customFormat="1" ht="15" customHeight="1" x14ac:dyDescent="0.35">
      <c r="A327" s="34">
        <v>321</v>
      </c>
      <c r="B327" s="34" t="s">
        <v>425</v>
      </c>
      <c r="C327" s="34" t="str">
        <f t="shared" si="12"/>
        <v>0320740</v>
      </c>
      <c r="D327" s="1" t="s">
        <v>613</v>
      </c>
      <c r="E327" s="1" t="s">
        <v>1754</v>
      </c>
      <c r="F327" s="1" t="s">
        <v>1926</v>
      </c>
      <c r="G327" s="131">
        <v>2.3E-2</v>
      </c>
      <c r="H327" s="24">
        <v>400151.85</v>
      </c>
      <c r="I327" s="30">
        <v>17397907</v>
      </c>
      <c r="J327" s="29">
        <v>12694488</v>
      </c>
      <c r="K327" s="49">
        <v>-4703419</v>
      </c>
      <c r="L327" s="30">
        <f t="shared" si="11"/>
        <v>-4703419</v>
      </c>
    </row>
    <row r="328" spans="1:12" s="29" customFormat="1" x14ac:dyDescent="0.35">
      <c r="A328" s="34">
        <v>322</v>
      </c>
      <c r="B328" s="34" t="s">
        <v>426</v>
      </c>
      <c r="C328" s="34" t="str">
        <f t="shared" si="12"/>
        <v>0320750</v>
      </c>
      <c r="D328" s="1" t="s">
        <v>614</v>
      </c>
      <c r="E328" s="1" t="s">
        <v>1756</v>
      </c>
      <c r="F328" s="1" t="s">
        <v>1926</v>
      </c>
      <c r="G328" s="131">
        <v>2.3E-2</v>
      </c>
      <c r="H328" s="24">
        <v>376008.73</v>
      </c>
      <c r="I328" s="30">
        <v>16348206</v>
      </c>
      <c r="J328" s="29">
        <v>10041332</v>
      </c>
      <c r="K328" s="49">
        <v>-6306874</v>
      </c>
      <c r="L328" s="30">
        <f t="shared" si="11"/>
        <v>-6306874</v>
      </c>
    </row>
    <row r="329" spans="1:12" s="29" customFormat="1" x14ac:dyDescent="0.35">
      <c r="A329" s="34">
        <v>323</v>
      </c>
      <c r="B329" s="34" t="s">
        <v>427</v>
      </c>
      <c r="C329" s="34" t="str">
        <f t="shared" si="12"/>
        <v>0321010</v>
      </c>
      <c r="D329" s="1" t="s">
        <v>615</v>
      </c>
      <c r="E329" s="1" t="s">
        <v>1318</v>
      </c>
      <c r="F329" s="1" t="s">
        <v>1925</v>
      </c>
      <c r="G329" s="131">
        <v>0.03</v>
      </c>
      <c r="H329" s="24">
        <v>0</v>
      </c>
      <c r="I329" s="30">
        <v>0</v>
      </c>
      <c r="J329" s="29">
        <v>0</v>
      </c>
      <c r="K329" s="49">
        <v>0</v>
      </c>
      <c r="L329" s="30">
        <f t="shared" si="11"/>
        <v>0</v>
      </c>
    </row>
    <row r="330" spans="1:12" s="29" customFormat="1" x14ac:dyDescent="0.35">
      <c r="A330" s="34">
        <v>324</v>
      </c>
      <c r="B330" s="34" t="s">
        <v>428</v>
      </c>
      <c r="C330" s="34" t="str">
        <f t="shared" si="12"/>
        <v>0321110</v>
      </c>
      <c r="D330" s="1" t="s">
        <v>616</v>
      </c>
      <c r="E330" s="1" t="s">
        <v>1478</v>
      </c>
      <c r="F330" s="1" t="s">
        <v>1925</v>
      </c>
      <c r="G330" s="131">
        <v>0.03</v>
      </c>
      <c r="H330" s="24">
        <v>0</v>
      </c>
      <c r="I330" s="30">
        <v>0</v>
      </c>
      <c r="J330" s="29">
        <v>0</v>
      </c>
      <c r="K330" s="49">
        <v>0</v>
      </c>
      <c r="L330" s="30">
        <f t="shared" si="11"/>
        <v>0</v>
      </c>
    </row>
    <row r="331" spans="1:12" s="29" customFormat="1" x14ac:dyDescent="0.35">
      <c r="A331" s="34">
        <v>325</v>
      </c>
      <c r="B331" s="34" t="s">
        <v>429</v>
      </c>
      <c r="C331" s="34" t="str">
        <f t="shared" si="12"/>
        <v>0322010</v>
      </c>
      <c r="D331" s="1" t="s">
        <v>617</v>
      </c>
      <c r="E331" s="1" t="s">
        <v>1140</v>
      </c>
      <c r="F331" s="1" t="s">
        <v>1926</v>
      </c>
      <c r="G331" s="131">
        <v>2.3E-2</v>
      </c>
      <c r="H331" s="24">
        <v>63390.89</v>
      </c>
      <c r="I331" s="30">
        <v>2756126</v>
      </c>
      <c r="J331" s="29">
        <v>1800305</v>
      </c>
      <c r="K331" s="49">
        <v>-955821</v>
      </c>
      <c r="L331" s="30">
        <f t="shared" si="11"/>
        <v>-955821</v>
      </c>
    </row>
    <row r="332" spans="1:12" s="29" customFormat="1" x14ac:dyDescent="0.35">
      <c r="A332" s="34">
        <v>326</v>
      </c>
      <c r="B332" s="34" t="s">
        <v>1832</v>
      </c>
      <c r="C332" s="34" t="str">
        <f t="shared" si="12"/>
        <v>0330100</v>
      </c>
      <c r="D332" s="1" t="s">
        <v>618</v>
      </c>
      <c r="E332" s="1" t="s">
        <v>1366</v>
      </c>
      <c r="F332" s="1" t="s">
        <v>1926</v>
      </c>
      <c r="G332" s="131">
        <v>2.3E-2</v>
      </c>
      <c r="H332" s="24">
        <v>0</v>
      </c>
      <c r="I332" s="30">
        <v>0</v>
      </c>
      <c r="J332" s="30">
        <v>0</v>
      </c>
      <c r="K332" s="49">
        <v>0</v>
      </c>
      <c r="L332" s="30">
        <f t="shared" ref="L332:L395" si="13" xml:space="preserve"> IF(I332&gt;J332,INT(J332-I332),0)</f>
        <v>0</v>
      </c>
    </row>
    <row r="333" spans="1:12" s="29" customFormat="1" x14ac:dyDescent="0.35">
      <c r="A333" s="34">
        <v>327</v>
      </c>
      <c r="B333" s="34" t="s">
        <v>431</v>
      </c>
      <c r="C333" s="34" t="str">
        <f t="shared" si="12"/>
        <v>0343070</v>
      </c>
      <c r="D333" s="1" t="s">
        <v>619</v>
      </c>
      <c r="E333" s="1" t="s">
        <v>1292</v>
      </c>
      <c r="F333" s="1" t="s">
        <v>1926</v>
      </c>
      <c r="G333" s="131">
        <v>2.3E-2</v>
      </c>
      <c r="H333" s="24">
        <v>0</v>
      </c>
      <c r="I333" s="30">
        <v>0</v>
      </c>
      <c r="J333" s="29">
        <v>0</v>
      </c>
      <c r="K333" s="49">
        <v>0</v>
      </c>
      <c r="L333" s="30">
        <f t="shared" si="13"/>
        <v>0</v>
      </c>
    </row>
    <row r="334" spans="1:12" s="29" customFormat="1" x14ac:dyDescent="0.35">
      <c r="A334" s="34">
        <v>328</v>
      </c>
      <c r="B334" s="34" t="s">
        <v>432</v>
      </c>
      <c r="C334" s="34" t="str">
        <f t="shared" si="12"/>
        <v>0343160</v>
      </c>
      <c r="D334" s="1" t="s">
        <v>620</v>
      </c>
      <c r="E334" s="1" t="s">
        <v>1267</v>
      </c>
      <c r="F334" s="1" t="s">
        <v>1926</v>
      </c>
      <c r="G334" s="131">
        <v>2.3E-2</v>
      </c>
      <c r="H334" s="24">
        <v>0</v>
      </c>
      <c r="I334" s="30">
        <v>0</v>
      </c>
      <c r="J334" s="29">
        <v>0</v>
      </c>
      <c r="K334" s="49">
        <v>0</v>
      </c>
      <c r="L334" s="30">
        <f t="shared" si="13"/>
        <v>0</v>
      </c>
    </row>
    <row r="335" spans="1:12" s="29" customFormat="1" x14ac:dyDescent="0.35">
      <c r="A335" s="34">
        <v>329</v>
      </c>
      <c r="B335" s="34" t="s">
        <v>433</v>
      </c>
      <c r="C335" s="34" t="str">
        <f t="shared" si="12"/>
        <v>0343170</v>
      </c>
      <c r="D335" s="1" t="s">
        <v>621</v>
      </c>
      <c r="E335" s="1" t="s">
        <v>1252</v>
      </c>
      <c r="F335" s="1" t="s">
        <v>1927</v>
      </c>
      <c r="G335" s="131">
        <v>1.0500000000000001E-2</v>
      </c>
      <c r="H335" s="24">
        <v>8046.82</v>
      </c>
      <c r="I335" s="30">
        <v>766364</v>
      </c>
      <c r="J335" s="29">
        <v>349020</v>
      </c>
      <c r="K335" s="49">
        <v>-417344</v>
      </c>
      <c r="L335" s="30">
        <f t="shared" si="13"/>
        <v>-417344</v>
      </c>
    </row>
    <row r="336" spans="1:12" s="29" customFormat="1" x14ac:dyDescent="0.35">
      <c r="A336" s="34">
        <v>330</v>
      </c>
      <c r="B336" s="34" t="s">
        <v>434</v>
      </c>
      <c r="C336" s="34" t="str">
        <f t="shared" si="12"/>
        <v>0343250</v>
      </c>
      <c r="D336" s="1" t="s">
        <v>691</v>
      </c>
      <c r="E336" s="1" t="s">
        <v>1175</v>
      </c>
      <c r="F336" s="1" t="s">
        <v>1925</v>
      </c>
      <c r="G336" s="131">
        <v>0.03</v>
      </c>
      <c r="H336" s="24">
        <v>0</v>
      </c>
      <c r="I336" s="30">
        <v>0</v>
      </c>
      <c r="J336" s="29">
        <v>0</v>
      </c>
      <c r="K336" s="49">
        <v>0</v>
      </c>
      <c r="L336" s="30">
        <f t="shared" si="13"/>
        <v>0</v>
      </c>
    </row>
    <row r="337" spans="1:12" s="29" customFormat="1" x14ac:dyDescent="0.35">
      <c r="A337" s="34">
        <v>331</v>
      </c>
      <c r="B337" s="34" t="s">
        <v>435</v>
      </c>
      <c r="C337" s="34" t="str">
        <f t="shared" si="12"/>
        <v>0343270</v>
      </c>
      <c r="D337" s="1" t="s">
        <v>692</v>
      </c>
      <c r="E337" s="1" t="s">
        <v>1319</v>
      </c>
      <c r="F337" s="1" t="s">
        <v>1925</v>
      </c>
      <c r="G337" s="131">
        <v>0.03</v>
      </c>
      <c r="H337" s="24">
        <v>0</v>
      </c>
      <c r="I337" s="30">
        <v>0</v>
      </c>
      <c r="J337" s="29">
        <v>0</v>
      </c>
      <c r="K337" s="49">
        <v>0</v>
      </c>
      <c r="L337" s="30">
        <f t="shared" si="13"/>
        <v>0</v>
      </c>
    </row>
    <row r="338" spans="1:12" s="29" customFormat="1" x14ac:dyDescent="0.35">
      <c r="A338" s="34">
        <v>332</v>
      </c>
      <c r="B338" s="34" t="s">
        <v>436</v>
      </c>
      <c r="C338" s="34" t="str">
        <f t="shared" si="12"/>
        <v>0343280</v>
      </c>
      <c r="D338" s="1" t="s">
        <v>693</v>
      </c>
      <c r="E338" s="1" t="s">
        <v>1397</v>
      </c>
      <c r="F338" s="1" t="s">
        <v>1925</v>
      </c>
      <c r="G338" s="131">
        <v>0.03</v>
      </c>
      <c r="H338" s="24">
        <v>0</v>
      </c>
      <c r="I338" s="30">
        <v>0</v>
      </c>
      <c r="J338" s="29">
        <v>0</v>
      </c>
      <c r="K338" s="49">
        <v>0</v>
      </c>
      <c r="L338" s="30">
        <f t="shared" si="13"/>
        <v>0</v>
      </c>
    </row>
    <row r="339" spans="1:12" s="29" customFormat="1" x14ac:dyDescent="0.35">
      <c r="A339" s="34">
        <v>333</v>
      </c>
      <c r="B339" s="34" t="s">
        <v>437</v>
      </c>
      <c r="C339" s="34" t="str">
        <f t="shared" si="12"/>
        <v>0343370</v>
      </c>
      <c r="D339" s="1" t="s">
        <v>694</v>
      </c>
      <c r="E339" s="1" t="s">
        <v>1215</v>
      </c>
      <c r="F339" s="1" t="s">
        <v>1925</v>
      </c>
      <c r="G339" s="131">
        <v>0.03</v>
      </c>
      <c r="H339" s="24">
        <v>0</v>
      </c>
      <c r="I339" s="30">
        <v>0</v>
      </c>
      <c r="J339" s="29">
        <v>0</v>
      </c>
      <c r="K339" s="49">
        <v>0</v>
      </c>
      <c r="L339" s="30">
        <f t="shared" si="13"/>
        <v>0</v>
      </c>
    </row>
    <row r="340" spans="1:12" s="29" customFormat="1" x14ac:dyDescent="0.35">
      <c r="A340" s="34">
        <v>334</v>
      </c>
      <c r="B340" s="34" t="s">
        <v>438</v>
      </c>
      <c r="C340" s="34" t="str">
        <f t="shared" si="12"/>
        <v>0343470</v>
      </c>
      <c r="D340" s="1" t="s">
        <v>695</v>
      </c>
      <c r="E340" s="1" t="s">
        <v>1355</v>
      </c>
      <c r="F340" s="1" t="s">
        <v>1925</v>
      </c>
      <c r="G340" s="131">
        <v>0.03</v>
      </c>
      <c r="H340" s="24">
        <v>0</v>
      </c>
      <c r="I340" s="30">
        <v>0</v>
      </c>
      <c r="J340" s="29">
        <v>0</v>
      </c>
      <c r="K340" s="49">
        <v>0</v>
      </c>
      <c r="L340" s="30">
        <f t="shared" si="13"/>
        <v>0</v>
      </c>
    </row>
    <row r="341" spans="1:12" s="29" customFormat="1" x14ac:dyDescent="0.35">
      <c r="A341" s="34">
        <v>335</v>
      </c>
      <c r="B341" s="34" t="s">
        <v>439</v>
      </c>
      <c r="C341" s="34" t="str">
        <f t="shared" si="12"/>
        <v>0350010</v>
      </c>
      <c r="D341" s="1" t="s">
        <v>696</v>
      </c>
      <c r="E341" s="1" t="s">
        <v>1348</v>
      </c>
      <c r="F341" s="1" t="s">
        <v>1925</v>
      </c>
      <c r="G341" s="131">
        <v>0.03</v>
      </c>
      <c r="H341" s="24">
        <v>0</v>
      </c>
      <c r="I341" s="30">
        <v>0</v>
      </c>
      <c r="J341" s="29">
        <v>0</v>
      </c>
      <c r="K341" s="49">
        <v>0</v>
      </c>
      <c r="L341" s="30">
        <f t="shared" si="13"/>
        <v>0</v>
      </c>
    </row>
    <row r="342" spans="1:12" s="29" customFormat="1" x14ac:dyDescent="0.35">
      <c r="A342" s="34">
        <v>336</v>
      </c>
      <c r="B342" s="34" t="s">
        <v>1833</v>
      </c>
      <c r="C342" s="34" t="str">
        <f t="shared" si="12"/>
        <v>0362350</v>
      </c>
      <c r="D342" s="1" t="s">
        <v>697</v>
      </c>
      <c r="E342" s="1" t="s">
        <v>1321</v>
      </c>
      <c r="F342" s="1" t="s">
        <v>1925</v>
      </c>
      <c r="G342" s="131">
        <v>0.03</v>
      </c>
      <c r="H342" s="24">
        <v>0</v>
      </c>
      <c r="I342" s="30">
        <v>0</v>
      </c>
      <c r="J342" s="29">
        <v>0</v>
      </c>
      <c r="K342" s="49">
        <v>0</v>
      </c>
      <c r="L342" s="30">
        <f t="shared" si="13"/>
        <v>0</v>
      </c>
    </row>
    <row r="343" spans="1:12" s="29" customFormat="1" x14ac:dyDescent="0.35">
      <c r="A343" s="34">
        <v>337</v>
      </c>
      <c r="B343" s="34" t="s">
        <v>441</v>
      </c>
      <c r="C343" s="34" t="str">
        <f t="shared" si="12"/>
        <v>0371900</v>
      </c>
      <c r="D343" s="1" t="s">
        <v>698</v>
      </c>
      <c r="E343" s="1" t="s">
        <v>1127</v>
      </c>
      <c r="F343" s="1" t="s">
        <v>1925</v>
      </c>
      <c r="G343" s="131">
        <v>0.03</v>
      </c>
      <c r="H343" s="24">
        <v>0</v>
      </c>
      <c r="I343" s="30">
        <v>0</v>
      </c>
      <c r="J343" s="29">
        <v>0</v>
      </c>
      <c r="K343" s="49">
        <v>0</v>
      </c>
      <c r="L343" s="30">
        <f t="shared" si="13"/>
        <v>0</v>
      </c>
    </row>
    <row r="344" spans="1:12" s="29" customFormat="1" x14ac:dyDescent="0.35">
      <c r="A344" s="34">
        <v>338</v>
      </c>
      <c r="B344" s="34" t="s">
        <v>442</v>
      </c>
      <c r="C344" s="34" t="str">
        <f t="shared" si="12"/>
        <v>0372230</v>
      </c>
      <c r="D344" s="1" t="s">
        <v>340</v>
      </c>
      <c r="E344" s="1" t="s">
        <v>1459</v>
      </c>
      <c r="F344" s="1" t="s">
        <v>1926</v>
      </c>
      <c r="G344" s="131">
        <v>2.3E-2</v>
      </c>
      <c r="H344" s="24">
        <v>0</v>
      </c>
      <c r="I344" s="30">
        <v>0</v>
      </c>
      <c r="J344" s="29">
        <v>0</v>
      </c>
      <c r="K344" s="49">
        <v>0</v>
      </c>
      <c r="L344" s="30">
        <f t="shared" si="13"/>
        <v>0</v>
      </c>
    </row>
    <row r="345" spans="1:12" s="29" customFormat="1" x14ac:dyDescent="0.35">
      <c r="A345" s="34">
        <v>339</v>
      </c>
      <c r="B345" s="34" t="s">
        <v>443</v>
      </c>
      <c r="C345" s="34" t="str">
        <f t="shared" si="12"/>
        <v>0372240</v>
      </c>
      <c r="D345" s="1" t="s">
        <v>341</v>
      </c>
      <c r="E345" s="1" t="s">
        <v>1571</v>
      </c>
      <c r="F345" s="1" t="s">
        <v>1926</v>
      </c>
      <c r="G345" s="131">
        <v>2.3E-2</v>
      </c>
      <c r="H345" s="24">
        <v>0</v>
      </c>
      <c r="I345" s="30">
        <v>0</v>
      </c>
      <c r="J345" s="29">
        <v>0</v>
      </c>
      <c r="K345" s="49">
        <v>0</v>
      </c>
      <c r="L345" s="30">
        <f t="shared" si="13"/>
        <v>0</v>
      </c>
    </row>
    <row r="346" spans="1:12" s="29" customFormat="1" x14ac:dyDescent="0.35">
      <c r="A346" s="34">
        <v>340</v>
      </c>
      <c r="B346" s="34" t="s">
        <v>444</v>
      </c>
      <c r="C346" s="34" t="str">
        <f t="shared" si="12"/>
        <v>0372250</v>
      </c>
      <c r="D346" s="1" t="s">
        <v>342</v>
      </c>
      <c r="E346" s="1" t="s">
        <v>1454</v>
      </c>
      <c r="F346" s="1" t="s">
        <v>1926</v>
      </c>
      <c r="G346" s="131">
        <v>2.3E-2</v>
      </c>
      <c r="H346" s="24">
        <v>0</v>
      </c>
      <c r="I346" s="30">
        <v>0</v>
      </c>
      <c r="J346" s="29">
        <v>0</v>
      </c>
      <c r="K346" s="49">
        <v>0</v>
      </c>
      <c r="L346" s="30">
        <f t="shared" si="13"/>
        <v>0</v>
      </c>
    </row>
    <row r="347" spans="1:12" s="29" customFormat="1" x14ac:dyDescent="0.35">
      <c r="A347" s="34">
        <v>341</v>
      </c>
      <c r="B347" s="34" t="s">
        <v>445</v>
      </c>
      <c r="C347" s="34" t="str">
        <f t="shared" si="12"/>
        <v>0372260</v>
      </c>
      <c r="D347" s="1" t="s">
        <v>343</v>
      </c>
      <c r="E347" s="1" t="s">
        <v>1371</v>
      </c>
      <c r="F347" s="1" t="s">
        <v>1926</v>
      </c>
      <c r="G347" s="131">
        <v>2.3E-2</v>
      </c>
      <c r="H347" s="24">
        <v>0</v>
      </c>
      <c r="I347" s="30">
        <v>0</v>
      </c>
      <c r="J347" s="29">
        <v>0</v>
      </c>
      <c r="K347" s="49">
        <v>0</v>
      </c>
      <c r="L347" s="30">
        <f t="shared" si="13"/>
        <v>0</v>
      </c>
    </row>
    <row r="348" spans="1:12" s="29" customFormat="1" x14ac:dyDescent="0.35">
      <c r="A348" s="34">
        <v>342</v>
      </c>
      <c r="B348" s="34" t="s">
        <v>446</v>
      </c>
      <c r="C348" s="34" t="str">
        <f t="shared" si="12"/>
        <v>0372270</v>
      </c>
      <c r="D348" s="1" t="s">
        <v>344</v>
      </c>
      <c r="E348" s="1" t="s">
        <v>1565</v>
      </c>
      <c r="F348" s="1" t="s">
        <v>1926</v>
      </c>
      <c r="G348" s="131">
        <v>2.3E-2</v>
      </c>
      <c r="H348" s="24">
        <v>0</v>
      </c>
      <c r="I348" s="30">
        <v>0</v>
      </c>
      <c r="J348" s="29">
        <v>0</v>
      </c>
      <c r="K348" s="49">
        <v>0</v>
      </c>
      <c r="L348" s="30">
        <f t="shared" si="13"/>
        <v>0</v>
      </c>
    </row>
    <row r="349" spans="1:12" s="29" customFormat="1" x14ac:dyDescent="0.35">
      <c r="A349" s="34">
        <v>343</v>
      </c>
      <c r="B349" s="34" t="s">
        <v>447</v>
      </c>
      <c r="C349" s="34" t="str">
        <f t="shared" si="12"/>
        <v>0372280</v>
      </c>
      <c r="D349" s="1" t="s">
        <v>345</v>
      </c>
      <c r="E349" s="1" t="s">
        <v>1738</v>
      </c>
      <c r="F349" s="1" t="s">
        <v>1926</v>
      </c>
      <c r="G349" s="131">
        <v>2.3E-2</v>
      </c>
      <c r="H349" s="24">
        <v>0</v>
      </c>
      <c r="I349" s="30">
        <v>0</v>
      </c>
      <c r="J349" s="29">
        <v>0</v>
      </c>
      <c r="K349" s="49">
        <v>0</v>
      </c>
      <c r="L349" s="30">
        <f t="shared" si="13"/>
        <v>0</v>
      </c>
    </row>
    <row r="350" spans="1:12" s="29" customFormat="1" x14ac:dyDescent="0.35">
      <c r="A350" s="34">
        <v>344</v>
      </c>
      <c r="B350" s="34" t="s">
        <v>448</v>
      </c>
      <c r="C350" s="34" t="str">
        <f t="shared" si="12"/>
        <v>0372290</v>
      </c>
      <c r="D350" s="1" t="s">
        <v>346</v>
      </c>
      <c r="E350" s="1" t="s">
        <v>1663</v>
      </c>
      <c r="F350" s="1" t="s">
        <v>1926</v>
      </c>
      <c r="G350" s="131">
        <v>2.3E-2</v>
      </c>
      <c r="H350" s="24">
        <v>0</v>
      </c>
      <c r="I350" s="30">
        <v>0</v>
      </c>
      <c r="J350" s="30">
        <v>0</v>
      </c>
      <c r="K350" s="49">
        <v>0</v>
      </c>
      <c r="L350" s="30">
        <f t="shared" si="13"/>
        <v>0</v>
      </c>
    </row>
    <row r="351" spans="1:12" s="29" customFormat="1" x14ac:dyDescent="0.35">
      <c r="A351" s="34">
        <v>345</v>
      </c>
      <c r="B351" s="34" t="s">
        <v>449</v>
      </c>
      <c r="C351" s="34" t="str">
        <f t="shared" si="12"/>
        <v>0372300</v>
      </c>
      <c r="D351" s="1" t="s">
        <v>347</v>
      </c>
      <c r="E351" s="1" t="s">
        <v>1713</v>
      </c>
      <c r="F351" s="1" t="s">
        <v>1926</v>
      </c>
      <c r="G351" s="131">
        <v>2.3E-2</v>
      </c>
      <c r="H351" s="24">
        <v>0</v>
      </c>
      <c r="I351" s="30">
        <v>0</v>
      </c>
      <c r="J351" s="30">
        <v>0</v>
      </c>
      <c r="K351" s="49">
        <v>0</v>
      </c>
      <c r="L351" s="30">
        <f t="shared" si="13"/>
        <v>0</v>
      </c>
    </row>
    <row r="352" spans="1:12" s="29" customFormat="1" x14ac:dyDescent="0.35">
      <c r="A352" s="34">
        <v>346</v>
      </c>
      <c r="B352" s="34" t="s">
        <v>450</v>
      </c>
      <c r="C352" s="34" t="str">
        <f t="shared" si="12"/>
        <v>0380030</v>
      </c>
      <c r="D352" s="1" t="s">
        <v>348</v>
      </c>
      <c r="E352" s="1" t="s">
        <v>1758</v>
      </c>
      <c r="F352" s="1" t="s">
        <v>1926</v>
      </c>
      <c r="G352" s="131">
        <v>2.3E-2</v>
      </c>
      <c r="H352" s="24">
        <v>0</v>
      </c>
      <c r="I352" s="30">
        <v>0</v>
      </c>
      <c r="J352" s="29">
        <v>0</v>
      </c>
      <c r="K352" s="49">
        <v>0</v>
      </c>
      <c r="L352" s="30">
        <f t="shared" si="13"/>
        <v>0</v>
      </c>
    </row>
    <row r="353" spans="1:12" s="29" customFormat="1" x14ac:dyDescent="0.35">
      <c r="A353" s="34">
        <v>347</v>
      </c>
      <c r="B353" s="34" t="s">
        <v>451</v>
      </c>
      <c r="C353" s="34" t="str">
        <f t="shared" si="12"/>
        <v>0380040</v>
      </c>
      <c r="D353" s="1" t="s">
        <v>349</v>
      </c>
      <c r="E353" s="1" t="s">
        <v>1686</v>
      </c>
      <c r="F353" s="1" t="s">
        <v>1926</v>
      </c>
      <c r="G353" s="131">
        <v>2.3E-2</v>
      </c>
      <c r="H353" s="24">
        <v>0</v>
      </c>
      <c r="I353" s="30">
        <v>0</v>
      </c>
      <c r="J353" s="29">
        <v>0</v>
      </c>
      <c r="K353" s="49">
        <v>0</v>
      </c>
      <c r="L353" s="30">
        <f t="shared" si="13"/>
        <v>0</v>
      </c>
    </row>
    <row r="354" spans="1:12" s="29" customFormat="1" x14ac:dyDescent="0.35">
      <c r="A354" s="34">
        <v>348</v>
      </c>
      <c r="B354" s="34" t="s">
        <v>452</v>
      </c>
      <c r="C354" s="34" t="str">
        <f t="shared" si="12"/>
        <v>0380060</v>
      </c>
      <c r="D354" s="1" t="s">
        <v>350</v>
      </c>
      <c r="E354" s="1" t="s">
        <v>1458</v>
      </c>
      <c r="F354" s="1" t="s">
        <v>1926</v>
      </c>
      <c r="G354" s="131">
        <v>2.3E-2</v>
      </c>
      <c r="H354" s="24">
        <v>0</v>
      </c>
      <c r="I354" s="30">
        <v>0</v>
      </c>
      <c r="J354" s="29">
        <v>0</v>
      </c>
      <c r="K354" s="49">
        <v>0</v>
      </c>
      <c r="L354" s="30">
        <f t="shared" si="13"/>
        <v>0</v>
      </c>
    </row>
    <row r="355" spans="1:12" s="29" customFormat="1" x14ac:dyDescent="0.35">
      <c r="A355" s="34">
        <v>349</v>
      </c>
      <c r="B355" s="34" t="s">
        <v>453</v>
      </c>
      <c r="C355" s="34" t="str">
        <f t="shared" si="12"/>
        <v>0380090</v>
      </c>
      <c r="D355" s="1" t="s">
        <v>351</v>
      </c>
      <c r="E355" s="1" t="s">
        <v>1640</v>
      </c>
      <c r="F355" s="1" t="s">
        <v>1926</v>
      </c>
      <c r="G355" s="131">
        <v>2.3E-2</v>
      </c>
      <c r="H355" s="24">
        <v>0</v>
      </c>
      <c r="I355" s="30">
        <v>0</v>
      </c>
      <c r="J355" s="29">
        <v>0</v>
      </c>
      <c r="K355" s="49">
        <v>0</v>
      </c>
      <c r="L355" s="30">
        <f t="shared" si="13"/>
        <v>0</v>
      </c>
    </row>
    <row r="356" spans="1:12" s="29" customFormat="1" x14ac:dyDescent="0.35">
      <c r="A356" s="34">
        <v>350</v>
      </c>
      <c r="B356" s="34" t="s">
        <v>454</v>
      </c>
      <c r="C356" s="34" t="str">
        <f t="shared" si="12"/>
        <v>0380100</v>
      </c>
      <c r="D356" s="1" t="s">
        <v>352</v>
      </c>
      <c r="E356" s="1" t="s">
        <v>1618</v>
      </c>
      <c r="F356" s="1" t="s">
        <v>1926</v>
      </c>
      <c r="G356" s="131">
        <v>2.3E-2</v>
      </c>
      <c r="H356" s="24">
        <v>0</v>
      </c>
      <c r="I356" s="30">
        <v>0</v>
      </c>
      <c r="J356" s="29">
        <v>0</v>
      </c>
      <c r="K356" s="49">
        <v>0</v>
      </c>
      <c r="L356" s="30">
        <f t="shared" si="13"/>
        <v>0</v>
      </c>
    </row>
    <row r="357" spans="1:12" s="29" customFormat="1" x14ac:dyDescent="0.35">
      <c r="A357" s="34">
        <v>351</v>
      </c>
      <c r="B357" s="34" t="s">
        <v>455</v>
      </c>
      <c r="C357" s="34" t="str">
        <f t="shared" si="12"/>
        <v>0381240</v>
      </c>
      <c r="D357" s="1" t="s">
        <v>353</v>
      </c>
      <c r="E357" s="1" t="s">
        <v>1576</v>
      </c>
      <c r="F357" s="1" t="s">
        <v>1926</v>
      </c>
      <c r="G357" s="131">
        <v>2.3E-2</v>
      </c>
      <c r="H357" s="24">
        <v>0</v>
      </c>
      <c r="I357" s="30">
        <v>0</v>
      </c>
      <c r="J357" s="29">
        <v>0</v>
      </c>
      <c r="K357" s="49">
        <v>0</v>
      </c>
      <c r="L357" s="30">
        <f t="shared" si="13"/>
        <v>0</v>
      </c>
    </row>
    <row r="358" spans="1:12" s="29" customFormat="1" x14ac:dyDescent="0.35">
      <c r="A358" s="34">
        <v>352</v>
      </c>
      <c r="B358" s="34" t="s">
        <v>456</v>
      </c>
      <c r="C358" s="34" t="str">
        <f t="shared" si="12"/>
        <v>0382490</v>
      </c>
      <c r="D358" s="1" t="s">
        <v>354</v>
      </c>
      <c r="E358" s="1" t="s">
        <v>1535</v>
      </c>
      <c r="F358" s="1" t="s">
        <v>1926</v>
      </c>
      <c r="G358" s="131">
        <v>2.3E-2</v>
      </c>
      <c r="H358" s="24">
        <v>0</v>
      </c>
      <c r="I358" s="30">
        <v>0</v>
      </c>
      <c r="J358" s="29">
        <v>0</v>
      </c>
      <c r="K358" s="49">
        <v>0</v>
      </c>
      <c r="L358" s="30">
        <f t="shared" si="13"/>
        <v>0</v>
      </c>
    </row>
    <row r="359" spans="1:12" s="29" customFormat="1" x14ac:dyDescent="0.35">
      <c r="A359" s="34">
        <v>353</v>
      </c>
      <c r="B359" s="34" t="s">
        <v>457</v>
      </c>
      <c r="C359" s="34" t="str">
        <f t="shared" ref="C359:C422" si="14">MID(B359,3,7)</f>
        <v>0390860</v>
      </c>
      <c r="D359" s="1" t="s">
        <v>355</v>
      </c>
      <c r="E359" s="1" t="s">
        <v>1601</v>
      </c>
      <c r="F359" s="1" t="s">
        <v>1926</v>
      </c>
      <c r="G359" s="131">
        <v>2.3E-2</v>
      </c>
      <c r="H359" s="24">
        <v>0</v>
      </c>
      <c r="I359" s="30">
        <v>0</v>
      </c>
      <c r="J359" s="29">
        <v>0</v>
      </c>
      <c r="K359" s="49">
        <v>0</v>
      </c>
      <c r="L359" s="30">
        <f t="shared" si="13"/>
        <v>0</v>
      </c>
    </row>
    <row r="360" spans="1:12" s="29" customFormat="1" x14ac:dyDescent="0.35">
      <c r="A360" s="34">
        <v>354</v>
      </c>
      <c r="B360" s="34" t="s">
        <v>458</v>
      </c>
      <c r="C360" s="34" t="str">
        <f t="shared" si="14"/>
        <v>0390950</v>
      </c>
      <c r="D360" s="1" t="s">
        <v>356</v>
      </c>
      <c r="E360" s="1" t="s">
        <v>1690</v>
      </c>
      <c r="F360" s="1" t="s">
        <v>1926</v>
      </c>
      <c r="G360" s="131">
        <v>2.3E-2</v>
      </c>
      <c r="H360" s="24">
        <v>0</v>
      </c>
      <c r="I360" s="30">
        <v>0</v>
      </c>
      <c r="J360" s="30">
        <v>0</v>
      </c>
      <c r="K360" s="49">
        <v>0</v>
      </c>
      <c r="L360" s="30">
        <f t="shared" si="13"/>
        <v>0</v>
      </c>
    </row>
    <row r="361" spans="1:12" s="29" customFormat="1" x14ac:dyDescent="0.35">
      <c r="A361" s="34">
        <v>355</v>
      </c>
      <c r="B361" s="34" t="s">
        <v>459</v>
      </c>
      <c r="C361" s="34" t="str">
        <f t="shared" si="14"/>
        <v>0391300</v>
      </c>
      <c r="D361" s="1" t="s">
        <v>357</v>
      </c>
      <c r="E361" s="1" t="s">
        <v>1312</v>
      </c>
      <c r="F361" s="1" t="s">
        <v>1926</v>
      </c>
      <c r="G361" s="131">
        <v>2.3E-2</v>
      </c>
      <c r="H361" s="24">
        <v>0</v>
      </c>
      <c r="I361" s="30">
        <v>0</v>
      </c>
      <c r="J361" s="29">
        <v>0</v>
      </c>
      <c r="K361" s="49">
        <v>0</v>
      </c>
      <c r="L361" s="30">
        <f t="shared" si="13"/>
        <v>0</v>
      </c>
    </row>
    <row r="362" spans="1:12" s="29" customFormat="1" x14ac:dyDescent="0.35">
      <c r="A362" s="34">
        <v>356</v>
      </c>
      <c r="B362" s="34" t="s">
        <v>460</v>
      </c>
      <c r="C362" s="34" t="str">
        <f t="shared" si="14"/>
        <v>0391400</v>
      </c>
      <c r="D362" s="1" t="s">
        <v>358</v>
      </c>
      <c r="E362" s="1" t="s">
        <v>1548</v>
      </c>
      <c r="F362" s="1" t="s">
        <v>1926</v>
      </c>
      <c r="G362" s="131">
        <v>2.3E-2</v>
      </c>
      <c r="H362" s="24">
        <v>0</v>
      </c>
      <c r="I362" s="30">
        <v>0</v>
      </c>
      <c r="J362" s="29">
        <v>0</v>
      </c>
      <c r="K362" s="49">
        <v>0</v>
      </c>
      <c r="L362" s="30">
        <f t="shared" si="13"/>
        <v>0</v>
      </c>
    </row>
    <row r="363" spans="1:12" s="29" customFormat="1" x14ac:dyDescent="0.35">
      <c r="A363" s="34">
        <v>357</v>
      </c>
      <c r="B363" s="34" t="s">
        <v>461</v>
      </c>
      <c r="C363" s="34" t="str">
        <f t="shared" si="14"/>
        <v>0391650</v>
      </c>
      <c r="D363" s="1" t="s">
        <v>359</v>
      </c>
      <c r="E363" s="1" t="s">
        <v>1479</v>
      </c>
      <c r="F363" s="1" t="s">
        <v>1926</v>
      </c>
      <c r="G363" s="131">
        <v>2.3E-2</v>
      </c>
      <c r="H363" s="24">
        <v>0</v>
      </c>
      <c r="I363" s="30">
        <v>0</v>
      </c>
      <c r="J363" s="30">
        <v>0</v>
      </c>
      <c r="K363" s="49">
        <v>0</v>
      </c>
      <c r="L363" s="30">
        <f t="shared" si="13"/>
        <v>0</v>
      </c>
    </row>
    <row r="364" spans="1:12" s="29" customFormat="1" x14ac:dyDescent="0.35">
      <c r="A364" s="34">
        <v>358</v>
      </c>
      <c r="B364" s="34" t="s">
        <v>462</v>
      </c>
      <c r="C364" s="34" t="str">
        <f t="shared" si="14"/>
        <v>0391760</v>
      </c>
      <c r="D364" s="1" t="s">
        <v>360</v>
      </c>
      <c r="E364" s="1" t="s">
        <v>1529</v>
      </c>
      <c r="F364" s="1" t="s">
        <v>1926</v>
      </c>
      <c r="G364" s="131">
        <v>2.3E-2</v>
      </c>
      <c r="H364" s="24">
        <v>0</v>
      </c>
      <c r="I364" s="30">
        <v>0</v>
      </c>
      <c r="J364" s="30">
        <v>0</v>
      </c>
      <c r="K364" s="49">
        <v>0</v>
      </c>
      <c r="L364" s="30">
        <f t="shared" si="13"/>
        <v>0</v>
      </c>
    </row>
    <row r="365" spans="1:12" s="29" customFormat="1" x14ac:dyDescent="0.35">
      <c r="A365" s="34">
        <v>359</v>
      </c>
      <c r="B365" s="34" t="s">
        <v>463</v>
      </c>
      <c r="C365" s="34" t="str">
        <f t="shared" si="14"/>
        <v>0391860</v>
      </c>
      <c r="D365" s="1" t="s">
        <v>361</v>
      </c>
      <c r="E365" s="1" t="s">
        <v>1509</v>
      </c>
      <c r="F365" s="1" t="s">
        <v>1926</v>
      </c>
      <c r="G365" s="131">
        <v>2.3E-2</v>
      </c>
      <c r="H365" s="24">
        <v>0</v>
      </c>
      <c r="I365" s="30">
        <v>0</v>
      </c>
      <c r="J365" s="30">
        <v>0</v>
      </c>
      <c r="K365" s="49">
        <v>0</v>
      </c>
      <c r="L365" s="30">
        <f t="shared" si="13"/>
        <v>0</v>
      </c>
    </row>
    <row r="366" spans="1:12" s="29" customFormat="1" x14ac:dyDescent="0.35">
      <c r="A366" s="34">
        <v>360</v>
      </c>
      <c r="B366" s="34" t="s">
        <v>464</v>
      </c>
      <c r="C366" s="34" t="str">
        <f t="shared" si="14"/>
        <v>0391960</v>
      </c>
      <c r="D366" s="1" t="s">
        <v>362</v>
      </c>
      <c r="E366" s="1" t="s">
        <v>1487</v>
      </c>
      <c r="F366" s="1" t="s">
        <v>1926</v>
      </c>
      <c r="G366" s="131">
        <v>2.3E-2</v>
      </c>
      <c r="H366" s="24">
        <v>0</v>
      </c>
      <c r="I366" s="30">
        <v>0</v>
      </c>
      <c r="J366" s="30">
        <v>0</v>
      </c>
      <c r="K366" s="49">
        <v>0</v>
      </c>
      <c r="L366" s="30">
        <f t="shared" si="13"/>
        <v>0</v>
      </c>
    </row>
    <row r="367" spans="1:12" s="29" customFormat="1" x14ac:dyDescent="0.35">
      <c r="A367" s="34">
        <v>361</v>
      </c>
      <c r="B367" s="34" t="s">
        <v>465</v>
      </c>
      <c r="C367" s="34" t="str">
        <f t="shared" si="14"/>
        <v>0400010</v>
      </c>
      <c r="D367" s="1" t="s">
        <v>363</v>
      </c>
      <c r="E367" s="1" t="s">
        <v>1683</v>
      </c>
      <c r="F367" s="1" t="s">
        <v>1926</v>
      </c>
      <c r="G367" s="131">
        <v>2.3E-2</v>
      </c>
      <c r="H367" s="24">
        <v>0</v>
      </c>
      <c r="I367" s="30">
        <v>0</v>
      </c>
      <c r="J367" s="29">
        <v>0</v>
      </c>
      <c r="K367" s="49">
        <v>0</v>
      </c>
      <c r="L367" s="30">
        <f t="shared" si="13"/>
        <v>0</v>
      </c>
    </row>
    <row r="368" spans="1:12" s="29" customFormat="1" x14ac:dyDescent="0.35">
      <c r="A368" s="34">
        <v>362</v>
      </c>
      <c r="B368" s="34" t="s">
        <v>476</v>
      </c>
      <c r="C368" s="34" t="str">
        <f t="shared" si="14"/>
        <v>0411780</v>
      </c>
      <c r="D368" s="1" t="s">
        <v>364</v>
      </c>
      <c r="E368" s="1" t="s">
        <v>1495</v>
      </c>
      <c r="F368" s="1" t="s">
        <v>1926</v>
      </c>
      <c r="G368" s="131">
        <v>2.3E-2</v>
      </c>
      <c r="H368" s="24">
        <v>0</v>
      </c>
      <c r="I368" s="30">
        <v>0</v>
      </c>
      <c r="J368" s="29">
        <v>0</v>
      </c>
      <c r="K368" s="49">
        <v>0</v>
      </c>
      <c r="L368" s="30">
        <f t="shared" si="13"/>
        <v>0</v>
      </c>
    </row>
    <row r="369" spans="1:12" s="29" customFormat="1" x14ac:dyDescent="0.35">
      <c r="A369" s="34">
        <v>363</v>
      </c>
      <c r="B369" s="34" t="s">
        <v>478</v>
      </c>
      <c r="C369" s="34" t="str">
        <f t="shared" si="14"/>
        <v>0412090</v>
      </c>
      <c r="D369" s="1" t="s">
        <v>365</v>
      </c>
      <c r="E369" s="1" t="s">
        <v>1300</v>
      </c>
      <c r="F369" s="1" t="s">
        <v>1927</v>
      </c>
      <c r="G369" s="131">
        <v>1.0500000000000001E-2</v>
      </c>
      <c r="H369" s="24">
        <v>0</v>
      </c>
      <c r="I369" s="30">
        <v>0</v>
      </c>
      <c r="J369" s="30">
        <v>0</v>
      </c>
      <c r="K369" s="49">
        <v>0</v>
      </c>
      <c r="L369" s="30">
        <f t="shared" si="13"/>
        <v>0</v>
      </c>
    </row>
    <row r="370" spans="1:12" s="29" customFormat="1" x14ac:dyDescent="0.35">
      <c r="A370" s="34">
        <v>364</v>
      </c>
      <c r="B370" s="34" t="s">
        <v>479</v>
      </c>
      <c r="C370" s="34" t="str">
        <f t="shared" si="14"/>
        <v>0413180</v>
      </c>
      <c r="D370" s="1" t="s">
        <v>366</v>
      </c>
      <c r="E370" s="1" t="s">
        <v>1626</v>
      </c>
      <c r="F370" s="1" t="s">
        <v>1927</v>
      </c>
      <c r="G370" s="131">
        <v>1.0500000000000001E-2</v>
      </c>
      <c r="H370" s="24">
        <v>0</v>
      </c>
      <c r="I370" s="30">
        <v>0</v>
      </c>
      <c r="J370" s="29">
        <v>0</v>
      </c>
      <c r="K370" s="49">
        <v>0</v>
      </c>
      <c r="L370" s="30">
        <f t="shared" si="13"/>
        <v>0</v>
      </c>
    </row>
    <row r="371" spans="1:12" s="29" customFormat="1" x14ac:dyDescent="0.35">
      <c r="A371" s="34">
        <v>365</v>
      </c>
      <c r="B371" s="34" t="s">
        <v>1838</v>
      </c>
      <c r="C371" s="34" t="str">
        <f t="shared" si="14"/>
        <v>0410010</v>
      </c>
      <c r="D371" s="1" t="s">
        <v>367</v>
      </c>
      <c r="E371" s="1" t="s">
        <v>1609</v>
      </c>
      <c r="F371" s="1" t="s">
        <v>1927</v>
      </c>
      <c r="G371" s="131">
        <v>1.0500000000000001E-2</v>
      </c>
      <c r="H371" s="24">
        <v>0</v>
      </c>
      <c r="I371" s="30">
        <v>0</v>
      </c>
      <c r="J371" s="29">
        <v>0</v>
      </c>
      <c r="K371" s="49">
        <v>0</v>
      </c>
      <c r="L371" s="30">
        <f t="shared" si="13"/>
        <v>0</v>
      </c>
    </row>
    <row r="372" spans="1:12" s="29" customFormat="1" x14ac:dyDescent="0.35">
      <c r="A372" s="34">
        <v>366</v>
      </c>
      <c r="B372" s="34" t="s">
        <v>1839</v>
      </c>
      <c r="C372" s="34" t="str">
        <f t="shared" si="14"/>
        <v>0410020</v>
      </c>
      <c r="D372" s="1" t="s">
        <v>368</v>
      </c>
      <c r="E372" s="1" t="s">
        <v>1536</v>
      </c>
      <c r="F372" s="1" t="s">
        <v>1926</v>
      </c>
      <c r="G372" s="131">
        <v>2.3E-2</v>
      </c>
      <c r="H372" s="24">
        <v>0</v>
      </c>
      <c r="I372" s="30">
        <v>0</v>
      </c>
      <c r="J372" s="29">
        <v>0</v>
      </c>
      <c r="K372" s="49">
        <v>0</v>
      </c>
      <c r="L372" s="30">
        <f t="shared" si="13"/>
        <v>0</v>
      </c>
    </row>
    <row r="373" spans="1:12" s="29" customFormat="1" x14ac:dyDescent="0.35">
      <c r="A373" s="34">
        <v>367</v>
      </c>
      <c r="B373" s="34" t="s">
        <v>1840</v>
      </c>
      <c r="C373" s="34" t="str">
        <f t="shared" si="14"/>
        <v>0410030</v>
      </c>
      <c r="D373" s="1" t="s">
        <v>369</v>
      </c>
      <c r="E373" s="1" t="s">
        <v>1654</v>
      </c>
      <c r="F373" s="1" t="s">
        <v>1926</v>
      </c>
      <c r="G373" s="131">
        <v>2.3E-2</v>
      </c>
      <c r="H373" s="24">
        <v>0</v>
      </c>
      <c r="I373" s="30">
        <v>0</v>
      </c>
      <c r="J373" s="29">
        <v>0</v>
      </c>
      <c r="K373" s="49">
        <v>0</v>
      </c>
      <c r="L373" s="30">
        <f t="shared" si="13"/>
        <v>0</v>
      </c>
    </row>
    <row r="374" spans="1:12" s="29" customFormat="1" x14ac:dyDescent="0.35">
      <c r="A374" s="34">
        <v>368</v>
      </c>
      <c r="B374" s="34" t="s">
        <v>1841</v>
      </c>
      <c r="C374" s="34" t="str">
        <f t="shared" si="14"/>
        <v>0410050</v>
      </c>
      <c r="D374" s="1" t="s">
        <v>370</v>
      </c>
      <c r="E374" s="1" t="s">
        <v>1604</v>
      </c>
      <c r="F374" s="1" t="s">
        <v>1927</v>
      </c>
      <c r="G374" s="131">
        <v>1.0500000000000001E-2</v>
      </c>
      <c r="H374" s="24">
        <v>0</v>
      </c>
      <c r="I374" s="30">
        <v>0</v>
      </c>
      <c r="J374" s="29">
        <v>0</v>
      </c>
      <c r="K374" s="49">
        <v>0</v>
      </c>
      <c r="L374" s="30">
        <f t="shared" si="13"/>
        <v>0</v>
      </c>
    </row>
    <row r="375" spans="1:12" s="29" customFormat="1" x14ac:dyDescent="0.35">
      <c r="A375" s="34">
        <v>369</v>
      </c>
      <c r="B375" s="34" t="s">
        <v>1842</v>
      </c>
      <c r="C375" s="34" t="str">
        <f t="shared" si="14"/>
        <v>0410060</v>
      </c>
      <c r="D375" s="1" t="s">
        <v>371</v>
      </c>
      <c r="E375" s="1" t="s">
        <v>1552</v>
      </c>
      <c r="F375" s="1" t="s">
        <v>1927</v>
      </c>
      <c r="G375" s="131">
        <v>1.0500000000000001E-2</v>
      </c>
      <c r="H375" s="24">
        <v>0</v>
      </c>
      <c r="I375" s="30">
        <v>0</v>
      </c>
      <c r="J375" s="29">
        <v>0</v>
      </c>
      <c r="K375" s="49">
        <v>0</v>
      </c>
      <c r="L375" s="30">
        <f t="shared" si="13"/>
        <v>0</v>
      </c>
    </row>
    <row r="376" spans="1:12" s="29" customFormat="1" x14ac:dyDescent="0.35">
      <c r="A376" s="34">
        <v>370</v>
      </c>
      <c r="B376" s="34" t="s">
        <v>1843</v>
      </c>
      <c r="C376" s="34" t="str">
        <f t="shared" si="14"/>
        <v>0410120</v>
      </c>
      <c r="D376" s="1" t="s">
        <v>372</v>
      </c>
      <c r="E376" s="1" t="s">
        <v>1456</v>
      </c>
      <c r="F376" s="1" t="s">
        <v>1927</v>
      </c>
      <c r="G376" s="131">
        <v>1.0500000000000001E-2</v>
      </c>
      <c r="H376" s="24">
        <v>0</v>
      </c>
      <c r="I376" s="30">
        <v>0</v>
      </c>
      <c r="J376" s="30">
        <v>0</v>
      </c>
      <c r="K376" s="49">
        <v>0</v>
      </c>
      <c r="L376" s="30">
        <f t="shared" si="13"/>
        <v>0</v>
      </c>
    </row>
    <row r="377" spans="1:12" s="29" customFormat="1" x14ac:dyDescent="0.35">
      <c r="A377" s="34">
        <v>371</v>
      </c>
      <c r="B377" s="34" t="s">
        <v>1844</v>
      </c>
      <c r="C377" s="34" t="str">
        <f t="shared" si="14"/>
        <v>0410790</v>
      </c>
      <c r="D377" s="1" t="s">
        <v>373</v>
      </c>
      <c r="E377" s="1" t="s">
        <v>1606</v>
      </c>
      <c r="F377" s="1" t="s">
        <v>1927</v>
      </c>
      <c r="G377" s="131">
        <v>1.0500000000000001E-2</v>
      </c>
      <c r="H377" s="24">
        <v>0</v>
      </c>
      <c r="I377" s="30">
        <v>0</v>
      </c>
      <c r="J377" s="30">
        <v>0</v>
      </c>
      <c r="K377" s="49">
        <v>0</v>
      </c>
      <c r="L377" s="30">
        <f t="shared" si="13"/>
        <v>0</v>
      </c>
    </row>
    <row r="378" spans="1:12" s="29" customFormat="1" x14ac:dyDescent="0.35">
      <c r="A378" s="34">
        <v>372</v>
      </c>
      <c r="B378" s="34" t="s">
        <v>1845</v>
      </c>
      <c r="C378" s="34" t="str">
        <f t="shared" si="14"/>
        <v>0410800</v>
      </c>
      <c r="D378" s="1" t="s">
        <v>374</v>
      </c>
      <c r="E378" s="1" t="s">
        <v>1616</v>
      </c>
      <c r="F378" s="1" t="s">
        <v>1926</v>
      </c>
      <c r="G378" s="131">
        <v>2.3E-2</v>
      </c>
      <c r="H378" s="24">
        <v>0</v>
      </c>
      <c r="I378" s="30">
        <v>0</v>
      </c>
      <c r="J378" s="30">
        <v>0</v>
      </c>
      <c r="K378" s="49">
        <v>0</v>
      </c>
      <c r="L378" s="30">
        <f t="shared" si="13"/>
        <v>0</v>
      </c>
    </row>
    <row r="379" spans="1:12" s="29" customFormat="1" x14ac:dyDescent="0.35">
      <c r="A379" s="34">
        <v>373</v>
      </c>
      <c r="B379" s="34" t="s">
        <v>1846</v>
      </c>
      <c r="C379" s="34" t="str">
        <f t="shared" si="14"/>
        <v>0410820</v>
      </c>
      <c r="D379" s="1" t="s">
        <v>375</v>
      </c>
      <c r="E379" s="1" t="s">
        <v>1178</v>
      </c>
      <c r="F379" s="1" t="s">
        <v>1926</v>
      </c>
      <c r="G379" s="131">
        <v>2.3E-2</v>
      </c>
      <c r="H379" s="24">
        <v>0</v>
      </c>
      <c r="I379" s="30">
        <v>0</v>
      </c>
      <c r="J379" s="30">
        <v>0</v>
      </c>
      <c r="K379" s="49">
        <v>0</v>
      </c>
      <c r="L379" s="30">
        <f t="shared" si="13"/>
        <v>0</v>
      </c>
    </row>
    <row r="380" spans="1:12" s="29" customFormat="1" x14ac:dyDescent="0.35">
      <c r="A380" s="34">
        <v>374</v>
      </c>
      <c r="B380" s="34" t="s">
        <v>1847</v>
      </c>
      <c r="C380" s="34" t="str">
        <f t="shared" si="14"/>
        <v>0410990</v>
      </c>
      <c r="D380" s="1" t="s">
        <v>376</v>
      </c>
      <c r="E380" s="1" t="s">
        <v>1592</v>
      </c>
      <c r="F380" s="1" t="s">
        <v>1925</v>
      </c>
      <c r="G380" s="131">
        <v>0.03</v>
      </c>
      <c r="H380" s="24">
        <v>0</v>
      </c>
      <c r="I380" s="30">
        <v>0</v>
      </c>
      <c r="J380" s="29">
        <v>0</v>
      </c>
      <c r="K380" s="49">
        <v>0</v>
      </c>
      <c r="L380" s="30">
        <f t="shared" si="13"/>
        <v>0</v>
      </c>
    </row>
    <row r="381" spans="1:12" s="29" customFormat="1" x14ac:dyDescent="0.35">
      <c r="A381" s="34">
        <v>375</v>
      </c>
      <c r="B381" s="34" t="s">
        <v>1848</v>
      </c>
      <c r="C381" s="34" t="str">
        <f t="shared" si="14"/>
        <v>0412010</v>
      </c>
      <c r="D381" s="1" t="s">
        <v>377</v>
      </c>
      <c r="E381" s="1" t="s">
        <v>1418</v>
      </c>
      <c r="F381" s="1" t="s">
        <v>1925</v>
      </c>
      <c r="G381" s="131">
        <v>0.03</v>
      </c>
      <c r="H381" s="24">
        <v>0</v>
      </c>
      <c r="I381" s="30">
        <v>0</v>
      </c>
      <c r="J381" s="30">
        <v>0</v>
      </c>
      <c r="K381" s="49">
        <v>0</v>
      </c>
      <c r="L381" s="30">
        <f t="shared" si="13"/>
        <v>0</v>
      </c>
    </row>
    <row r="382" spans="1:12" s="29" customFormat="1" x14ac:dyDescent="0.35">
      <c r="A382" s="34">
        <v>376</v>
      </c>
      <c r="B382" s="34" t="s">
        <v>480</v>
      </c>
      <c r="C382" s="34" t="str">
        <f t="shared" si="14"/>
        <v>0421000</v>
      </c>
      <c r="D382" s="1" t="s">
        <v>378</v>
      </c>
      <c r="E382" s="1" t="s">
        <v>1343</v>
      </c>
      <c r="F382" s="1" t="s">
        <v>1925</v>
      </c>
      <c r="G382" s="131">
        <v>0.03</v>
      </c>
      <c r="H382" s="24">
        <v>0</v>
      </c>
      <c r="I382" s="30">
        <v>0</v>
      </c>
      <c r="J382" s="29">
        <v>0</v>
      </c>
      <c r="K382" s="49">
        <v>0</v>
      </c>
      <c r="L382" s="30">
        <f t="shared" si="13"/>
        <v>0</v>
      </c>
    </row>
    <row r="383" spans="1:12" s="29" customFormat="1" x14ac:dyDescent="0.35">
      <c r="A383" s="34">
        <v>377</v>
      </c>
      <c r="B383" s="34" t="s">
        <v>481</v>
      </c>
      <c r="C383" s="34" t="str">
        <f t="shared" si="14"/>
        <v>0431190</v>
      </c>
      <c r="D383" s="1" t="s">
        <v>379</v>
      </c>
      <c r="E383" s="1" t="s">
        <v>1450</v>
      </c>
      <c r="F383" s="1" t="s">
        <v>1925</v>
      </c>
      <c r="G383" s="131">
        <v>0.03</v>
      </c>
      <c r="H383" s="24">
        <v>0</v>
      </c>
      <c r="I383" s="30">
        <v>0</v>
      </c>
      <c r="J383" s="30">
        <v>0</v>
      </c>
      <c r="K383" s="49">
        <v>0</v>
      </c>
      <c r="L383" s="30">
        <f t="shared" si="13"/>
        <v>0</v>
      </c>
    </row>
    <row r="384" spans="1:12" s="29" customFormat="1" x14ac:dyDescent="0.35">
      <c r="A384" s="34">
        <v>378</v>
      </c>
      <c r="B384" s="34" t="s">
        <v>482</v>
      </c>
      <c r="C384" s="34" t="str">
        <f t="shared" si="14"/>
        <v>0431200</v>
      </c>
      <c r="D384" s="1" t="s">
        <v>380</v>
      </c>
      <c r="E384" s="1" t="s">
        <v>1475</v>
      </c>
      <c r="F384" s="1" t="s">
        <v>1925</v>
      </c>
      <c r="G384" s="131">
        <v>0.03</v>
      </c>
      <c r="H384" s="24">
        <v>0</v>
      </c>
      <c r="I384" s="30">
        <v>0</v>
      </c>
      <c r="J384" s="29">
        <v>0</v>
      </c>
      <c r="K384" s="49">
        <v>0</v>
      </c>
      <c r="L384" s="30">
        <f t="shared" si="13"/>
        <v>0</v>
      </c>
    </row>
    <row r="385" spans="1:12" s="29" customFormat="1" x14ac:dyDescent="0.35">
      <c r="A385" s="34">
        <v>379</v>
      </c>
      <c r="B385" s="34" t="s">
        <v>483</v>
      </c>
      <c r="C385" s="34" t="str">
        <f t="shared" si="14"/>
        <v>0432050</v>
      </c>
      <c r="D385" s="1" t="s">
        <v>381</v>
      </c>
      <c r="E385" s="1" t="s">
        <v>1729</v>
      </c>
      <c r="F385" s="1" t="s">
        <v>1925</v>
      </c>
      <c r="G385" s="131">
        <v>0.03</v>
      </c>
      <c r="H385" s="24">
        <v>0</v>
      </c>
      <c r="I385" s="30">
        <v>0</v>
      </c>
      <c r="J385" s="30">
        <v>0</v>
      </c>
      <c r="K385" s="49">
        <v>0</v>
      </c>
      <c r="L385" s="30">
        <f t="shared" si="13"/>
        <v>0</v>
      </c>
    </row>
    <row r="386" spans="1:12" s="29" customFormat="1" x14ac:dyDescent="0.35">
      <c r="A386" s="34">
        <v>380</v>
      </c>
      <c r="B386" s="34" t="s">
        <v>484</v>
      </c>
      <c r="C386" s="34" t="str">
        <f t="shared" si="14"/>
        <v>0432060</v>
      </c>
      <c r="D386" s="1" t="s">
        <v>387</v>
      </c>
      <c r="E386" s="1" t="s">
        <v>1334</v>
      </c>
      <c r="F386" s="1" t="s">
        <v>1925</v>
      </c>
      <c r="G386" s="131">
        <v>0.03</v>
      </c>
      <c r="H386" s="24">
        <v>0</v>
      </c>
      <c r="I386" s="30">
        <v>0</v>
      </c>
      <c r="J386" s="29">
        <v>0</v>
      </c>
      <c r="K386" s="49">
        <v>0</v>
      </c>
      <c r="L386" s="30">
        <f t="shared" si="13"/>
        <v>0</v>
      </c>
    </row>
    <row r="387" spans="1:12" s="29" customFormat="1" ht="16.5" customHeight="1" x14ac:dyDescent="0.35">
      <c r="A387" s="34">
        <v>381</v>
      </c>
      <c r="B387" s="34" t="s">
        <v>485</v>
      </c>
      <c r="C387" s="34" t="str">
        <f t="shared" si="14"/>
        <v>0432100</v>
      </c>
      <c r="D387" s="1" t="s">
        <v>414</v>
      </c>
      <c r="E387" s="1" t="s">
        <v>1728</v>
      </c>
      <c r="F387" s="1" t="s">
        <v>1925</v>
      </c>
      <c r="G387" s="131">
        <v>0.03</v>
      </c>
      <c r="H387" s="24">
        <v>0</v>
      </c>
      <c r="I387" s="30">
        <v>0</v>
      </c>
      <c r="J387" s="30">
        <v>0</v>
      </c>
      <c r="K387" s="49">
        <v>0</v>
      </c>
      <c r="L387" s="30">
        <f t="shared" si="13"/>
        <v>0</v>
      </c>
    </row>
    <row r="388" spans="1:12" s="29" customFormat="1" ht="16.5" customHeight="1" x14ac:dyDescent="0.35">
      <c r="A388" s="34">
        <v>382</v>
      </c>
      <c r="B388" s="34" t="s">
        <v>486</v>
      </c>
      <c r="C388" s="34" t="str">
        <f t="shared" si="14"/>
        <v>0432110</v>
      </c>
      <c r="D388" s="129" t="s">
        <v>430</v>
      </c>
      <c r="E388" s="129" t="s">
        <v>1302</v>
      </c>
      <c r="F388" s="129" t="s">
        <v>1925</v>
      </c>
      <c r="G388" s="131">
        <v>0.03</v>
      </c>
      <c r="H388" s="24">
        <v>458831.91</v>
      </c>
      <c r="I388" s="30">
        <v>15294397</v>
      </c>
      <c r="J388" s="29">
        <v>12448976</v>
      </c>
      <c r="K388" s="49">
        <v>-2845421</v>
      </c>
      <c r="L388" s="30">
        <f t="shared" si="13"/>
        <v>-2845421</v>
      </c>
    </row>
    <row r="389" spans="1:12" s="29" customFormat="1" x14ac:dyDescent="0.35">
      <c r="A389" s="34">
        <v>383</v>
      </c>
      <c r="B389" s="34" t="s">
        <v>1849</v>
      </c>
      <c r="C389" s="34" t="str">
        <f t="shared" si="14"/>
        <v>0440010</v>
      </c>
      <c r="D389" s="1" t="s">
        <v>439</v>
      </c>
      <c r="E389" s="1" t="s">
        <v>1789</v>
      </c>
      <c r="F389" s="1" t="s">
        <v>1925</v>
      </c>
      <c r="G389" s="131">
        <v>0.03</v>
      </c>
      <c r="H389" s="24">
        <v>0</v>
      </c>
      <c r="I389" s="30">
        <v>0</v>
      </c>
      <c r="J389" s="29">
        <v>0</v>
      </c>
      <c r="K389" s="49">
        <v>0</v>
      </c>
      <c r="L389" s="30">
        <f t="shared" si="13"/>
        <v>0</v>
      </c>
    </row>
    <row r="390" spans="1:12" s="29" customFormat="1" x14ac:dyDescent="0.35">
      <c r="A390" s="34">
        <v>384</v>
      </c>
      <c r="B390" s="34" t="s">
        <v>1850</v>
      </c>
      <c r="C390" s="34" t="str">
        <f t="shared" si="14"/>
        <v>0440320</v>
      </c>
      <c r="D390" s="1" t="s">
        <v>758</v>
      </c>
      <c r="E390" s="1" t="s">
        <v>1534</v>
      </c>
      <c r="F390" s="1" t="s">
        <v>1925</v>
      </c>
      <c r="G390" s="131">
        <v>0.03</v>
      </c>
      <c r="H390" s="24">
        <v>0</v>
      </c>
      <c r="I390" s="30">
        <v>0</v>
      </c>
      <c r="J390" s="29">
        <v>0</v>
      </c>
      <c r="K390" s="49">
        <v>0</v>
      </c>
      <c r="L390" s="30">
        <f t="shared" si="13"/>
        <v>0</v>
      </c>
    </row>
    <row r="391" spans="1:12" s="29" customFormat="1" x14ac:dyDescent="0.35">
      <c r="A391" s="34">
        <v>385</v>
      </c>
      <c r="B391" s="34" t="s">
        <v>1851</v>
      </c>
      <c r="C391" s="34" t="str">
        <f t="shared" si="14"/>
        <v>0440430</v>
      </c>
      <c r="D391" s="1" t="s">
        <v>807</v>
      </c>
      <c r="E391" s="1" t="s">
        <v>1059</v>
      </c>
      <c r="F391" s="1" t="s">
        <v>1925</v>
      </c>
      <c r="G391" s="131">
        <v>0.03</v>
      </c>
      <c r="H391" s="24">
        <v>0</v>
      </c>
      <c r="I391" s="30">
        <v>0</v>
      </c>
      <c r="J391" s="29">
        <v>0</v>
      </c>
      <c r="K391" s="49">
        <v>0</v>
      </c>
      <c r="L391" s="30">
        <f t="shared" si="13"/>
        <v>0</v>
      </c>
    </row>
    <row r="392" spans="1:12" s="29" customFormat="1" x14ac:dyDescent="0.35">
      <c r="A392" s="34">
        <v>386</v>
      </c>
      <c r="B392" s="34" t="s">
        <v>1852</v>
      </c>
      <c r="C392" s="34" t="str">
        <f t="shared" si="14"/>
        <v>0440550</v>
      </c>
      <c r="D392" s="1" t="s">
        <v>808</v>
      </c>
      <c r="E392" s="1" t="s">
        <v>1256</v>
      </c>
      <c r="F392" s="1" t="s">
        <v>1925</v>
      </c>
      <c r="G392" s="131">
        <v>0.03</v>
      </c>
      <c r="H392" s="24">
        <v>0</v>
      </c>
      <c r="I392" s="30">
        <v>0</v>
      </c>
      <c r="J392" s="29">
        <v>0</v>
      </c>
      <c r="K392" s="49">
        <v>0</v>
      </c>
      <c r="L392" s="30">
        <f t="shared" si="13"/>
        <v>0</v>
      </c>
    </row>
    <row r="393" spans="1:12" s="29" customFormat="1" x14ac:dyDescent="0.35">
      <c r="A393" s="34">
        <v>387</v>
      </c>
      <c r="B393" s="34" t="s">
        <v>1853</v>
      </c>
      <c r="C393" s="34" t="str">
        <f t="shared" si="14"/>
        <v>0440640</v>
      </c>
      <c r="D393" s="1" t="s">
        <v>809</v>
      </c>
      <c r="E393" s="1" t="s">
        <v>1199</v>
      </c>
      <c r="F393" s="1" t="s">
        <v>1925</v>
      </c>
      <c r="G393" s="131">
        <v>0.03</v>
      </c>
      <c r="H393" s="24">
        <v>86374.1</v>
      </c>
      <c r="I393" s="30">
        <v>2879137</v>
      </c>
      <c r="J393" s="29">
        <v>1919352</v>
      </c>
      <c r="K393" s="49">
        <v>-959785</v>
      </c>
      <c r="L393" s="30">
        <f t="shared" si="13"/>
        <v>-959785</v>
      </c>
    </row>
    <row r="394" spans="1:12" s="29" customFormat="1" x14ac:dyDescent="0.35">
      <c r="A394" s="34">
        <v>388</v>
      </c>
      <c r="B394" s="34" t="s">
        <v>1854</v>
      </c>
      <c r="C394" s="34" t="str">
        <f t="shared" si="14"/>
        <v>0441330</v>
      </c>
      <c r="D394" s="1" t="s">
        <v>810</v>
      </c>
      <c r="E394" s="1" t="s">
        <v>1130</v>
      </c>
      <c r="F394" s="1" t="s">
        <v>1925</v>
      </c>
      <c r="G394" s="131">
        <v>0.03</v>
      </c>
      <c r="H394" s="24">
        <v>5591.79</v>
      </c>
      <c r="I394" s="30">
        <v>186393</v>
      </c>
      <c r="J394" s="29">
        <v>133498</v>
      </c>
      <c r="K394" s="49">
        <v>-52895</v>
      </c>
      <c r="L394" s="30">
        <f t="shared" si="13"/>
        <v>-52895</v>
      </c>
    </row>
    <row r="395" spans="1:12" s="29" customFormat="1" x14ac:dyDescent="0.35">
      <c r="A395" s="34">
        <v>389</v>
      </c>
      <c r="B395" s="34" t="s">
        <v>493</v>
      </c>
      <c r="C395" s="34" t="str">
        <f t="shared" si="14"/>
        <v>0450460</v>
      </c>
      <c r="D395" s="1" t="s">
        <v>872</v>
      </c>
      <c r="E395" s="1" t="s">
        <v>1655</v>
      </c>
      <c r="F395" s="1" t="s">
        <v>1925</v>
      </c>
      <c r="G395" s="131">
        <v>0.03</v>
      </c>
      <c r="H395" s="24">
        <v>0</v>
      </c>
      <c r="I395" s="30">
        <v>0</v>
      </c>
      <c r="J395" s="29">
        <v>0</v>
      </c>
      <c r="K395" s="49">
        <v>0</v>
      </c>
      <c r="L395" s="30">
        <f t="shared" si="13"/>
        <v>0</v>
      </c>
    </row>
    <row r="396" spans="1:12" s="29" customFormat="1" x14ac:dyDescent="0.35">
      <c r="A396" s="34">
        <v>390</v>
      </c>
      <c r="B396" s="34" t="s">
        <v>494</v>
      </c>
      <c r="C396" s="34" t="str">
        <f t="shared" si="14"/>
        <v>0451010</v>
      </c>
      <c r="D396" s="1" t="s">
        <v>873</v>
      </c>
      <c r="E396" s="1" t="s">
        <v>1174</v>
      </c>
      <c r="F396" s="1" t="s">
        <v>1925</v>
      </c>
      <c r="G396" s="131">
        <v>0.03</v>
      </c>
      <c r="H396" s="24">
        <v>3918.62</v>
      </c>
      <c r="I396" s="30">
        <v>130621</v>
      </c>
      <c r="J396" s="29">
        <v>102615</v>
      </c>
      <c r="K396" s="49">
        <v>-28006</v>
      </c>
      <c r="L396" s="30">
        <f t="shared" ref="L396:L459" si="15" xml:space="preserve"> IF(I396&gt;J396,INT(J396-I396),0)</f>
        <v>-28006</v>
      </c>
    </row>
    <row r="397" spans="1:12" s="29" customFormat="1" x14ac:dyDescent="0.35">
      <c r="A397" s="34">
        <v>391</v>
      </c>
      <c r="B397" s="34" t="s">
        <v>495</v>
      </c>
      <c r="C397" s="34" t="str">
        <f t="shared" si="14"/>
        <v>0451290</v>
      </c>
      <c r="D397" s="1" t="s">
        <v>882</v>
      </c>
      <c r="E397" s="1" t="s">
        <v>1778</v>
      </c>
      <c r="F397" s="1" t="s">
        <v>1926</v>
      </c>
      <c r="G397" s="131">
        <v>2.3E-2</v>
      </c>
      <c r="H397" s="24">
        <v>1045.53</v>
      </c>
      <c r="I397" s="30">
        <v>45458</v>
      </c>
      <c r="J397" s="29">
        <v>44090</v>
      </c>
      <c r="K397" s="49">
        <v>-1368</v>
      </c>
      <c r="L397" s="30">
        <f t="shared" si="15"/>
        <v>-1368</v>
      </c>
    </row>
    <row r="398" spans="1:12" s="29" customFormat="1" x14ac:dyDescent="0.35">
      <c r="A398" s="34">
        <v>392</v>
      </c>
      <c r="B398" s="34" t="s">
        <v>496</v>
      </c>
      <c r="C398" s="34" t="str">
        <f t="shared" si="14"/>
        <v>0451310</v>
      </c>
      <c r="D398" s="1" t="s">
        <v>883</v>
      </c>
      <c r="E398" s="1" t="s">
        <v>1742</v>
      </c>
      <c r="F398" s="1" t="s">
        <v>1926</v>
      </c>
      <c r="G398" s="131">
        <v>2.3E-2</v>
      </c>
      <c r="H398" s="24">
        <v>0</v>
      </c>
      <c r="I398" s="30">
        <v>0</v>
      </c>
      <c r="J398" s="29">
        <v>0</v>
      </c>
      <c r="K398" s="49">
        <v>0</v>
      </c>
      <c r="L398" s="30">
        <f t="shared" si="15"/>
        <v>0</v>
      </c>
    </row>
    <row r="399" spans="1:12" s="29" customFormat="1" x14ac:dyDescent="0.35">
      <c r="A399" s="34">
        <v>393</v>
      </c>
      <c r="B399" s="34" t="s">
        <v>497</v>
      </c>
      <c r="C399" s="34" t="str">
        <f t="shared" si="14"/>
        <v>0453000</v>
      </c>
      <c r="D399" s="1" t="s">
        <v>884</v>
      </c>
      <c r="E399" s="1" t="s">
        <v>1499</v>
      </c>
      <c r="F399" s="1" t="s">
        <v>1926</v>
      </c>
      <c r="G399" s="131">
        <v>2.3E-2</v>
      </c>
      <c r="H399" s="24">
        <v>0</v>
      </c>
      <c r="I399" s="30">
        <v>0</v>
      </c>
      <c r="J399" s="29">
        <v>0</v>
      </c>
      <c r="K399" s="49">
        <v>0</v>
      </c>
      <c r="L399" s="30">
        <f t="shared" si="15"/>
        <v>0</v>
      </c>
    </row>
    <row r="400" spans="1:12" s="29" customFormat="1" x14ac:dyDescent="0.35">
      <c r="A400" s="34">
        <v>394</v>
      </c>
      <c r="B400" s="34" t="s">
        <v>498</v>
      </c>
      <c r="C400" s="34" t="str">
        <f t="shared" si="14"/>
        <v>0453010</v>
      </c>
      <c r="D400" s="1" t="s">
        <v>885</v>
      </c>
      <c r="E400" s="1" t="s">
        <v>1772</v>
      </c>
      <c r="F400" s="1" t="s">
        <v>1925</v>
      </c>
      <c r="G400" s="131">
        <v>0.03</v>
      </c>
      <c r="H400" s="24">
        <v>0</v>
      </c>
      <c r="I400" s="30">
        <v>0</v>
      </c>
      <c r="J400" s="29">
        <v>0</v>
      </c>
      <c r="K400" s="49">
        <v>0</v>
      </c>
      <c r="L400" s="30">
        <f t="shared" si="15"/>
        <v>0</v>
      </c>
    </row>
    <row r="401" spans="1:12" s="29" customFormat="1" x14ac:dyDescent="0.35">
      <c r="A401" s="34">
        <v>395</v>
      </c>
      <c r="B401" s="34" t="s">
        <v>499</v>
      </c>
      <c r="C401" s="34" t="str">
        <f t="shared" si="14"/>
        <v>0453020</v>
      </c>
      <c r="D401" s="1" t="s">
        <v>886</v>
      </c>
      <c r="E401" s="1" t="s">
        <v>1280</v>
      </c>
      <c r="F401" s="1" t="s">
        <v>1926</v>
      </c>
      <c r="G401" s="131">
        <v>2.3E-2</v>
      </c>
      <c r="H401" s="24">
        <v>13393.66</v>
      </c>
      <c r="I401" s="30">
        <v>582334</v>
      </c>
      <c r="J401" s="29">
        <v>462600</v>
      </c>
      <c r="K401" s="49">
        <v>-119734</v>
      </c>
      <c r="L401" s="30">
        <f t="shared" si="15"/>
        <v>-119734</v>
      </c>
    </row>
    <row r="402" spans="1:12" s="29" customFormat="1" x14ac:dyDescent="0.35">
      <c r="A402" s="34">
        <v>396</v>
      </c>
      <c r="B402" s="34" t="s">
        <v>500</v>
      </c>
      <c r="C402" s="34" t="str">
        <f t="shared" si="14"/>
        <v>0453030</v>
      </c>
      <c r="D402" s="1" t="s">
        <v>887</v>
      </c>
      <c r="E402" s="1" t="s">
        <v>1780</v>
      </c>
      <c r="F402" s="1" t="s">
        <v>1925</v>
      </c>
      <c r="G402" s="131">
        <v>0.03</v>
      </c>
      <c r="H402" s="24">
        <v>0</v>
      </c>
      <c r="I402" s="30">
        <v>0</v>
      </c>
      <c r="J402" s="29">
        <v>0</v>
      </c>
      <c r="K402" s="49">
        <v>0</v>
      </c>
      <c r="L402" s="30">
        <f t="shared" si="15"/>
        <v>0</v>
      </c>
    </row>
    <row r="403" spans="1:12" s="29" customFormat="1" x14ac:dyDescent="0.35">
      <c r="A403" s="34">
        <v>397</v>
      </c>
      <c r="B403" s="34" t="s">
        <v>501</v>
      </c>
      <c r="C403" s="34" t="str">
        <f t="shared" si="14"/>
        <v>0453040</v>
      </c>
      <c r="D403" s="1" t="s">
        <v>888</v>
      </c>
      <c r="E403" s="1" t="s">
        <v>1516</v>
      </c>
      <c r="F403" s="1" t="s">
        <v>1927</v>
      </c>
      <c r="G403" s="131">
        <v>1.0500000000000001E-2</v>
      </c>
      <c r="H403" s="24">
        <v>11815</v>
      </c>
      <c r="I403" s="30">
        <v>1125239</v>
      </c>
      <c r="J403" s="29">
        <v>506690</v>
      </c>
      <c r="K403" s="49">
        <v>-618549</v>
      </c>
      <c r="L403" s="30">
        <f t="shared" si="15"/>
        <v>-618549</v>
      </c>
    </row>
    <row r="404" spans="1:12" s="29" customFormat="1" x14ac:dyDescent="0.35">
      <c r="A404" s="34">
        <v>398</v>
      </c>
      <c r="B404" s="34" t="s">
        <v>502</v>
      </c>
      <c r="C404" s="34" t="str">
        <f t="shared" si="14"/>
        <v>0460010</v>
      </c>
      <c r="D404" s="1" t="s">
        <v>889</v>
      </c>
      <c r="E404" s="1" t="s">
        <v>1547</v>
      </c>
      <c r="F404" s="1" t="s">
        <v>1925</v>
      </c>
      <c r="G404" s="131">
        <v>0.03</v>
      </c>
      <c r="H404" s="24">
        <v>0</v>
      </c>
      <c r="I404" s="30">
        <v>0</v>
      </c>
      <c r="J404" s="30">
        <v>0</v>
      </c>
      <c r="K404" s="49">
        <v>0</v>
      </c>
      <c r="L404" s="30">
        <f t="shared" si="15"/>
        <v>0</v>
      </c>
    </row>
    <row r="405" spans="1:12" s="29" customFormat="1" x14ac:dyDescent="0.35">
      <c r="A405" s="34">
        <v>399</v>
      </c>
      <c r="B405" s="34" t="s">
        <v>503</v>
      </c>
      <c r="C405" s="34" t="str">
        <f t="shared" si="14"/>
        <v>0460020</v>
      </c>
      <c r="D405" s="1" t="s">
        <v>890</v>
      </c>
      <c r="E405" s="1" t="s">
        <v>1709</v>
      </c>
      <c r="F405" s="1" t="s">
        <v>1925</v>
      </c>
      <c r="G405" s="131">
        <v>0.03</v>
      </c>
      <c r="H405" s="24">
        <v>0</v>
      </c>
      <c r="I405" s="30">
        <v>0</v>
      </c>
      <c r="J405" s="50">
        <v>0</v>
      </c>
      <c r="K405" s="49">
        <v>0</v>
      </c>
      <c r="L405" s="30">
        <f t="shared" si="15"/>
        <v>0</v>
      </c>
    </row>
    <row r="406" spans="1:12" s="29" customFormat="1" x14ac:dyDescent="0.35">
      <c r="A406" s="34">
        <v>400</v>
      </c>
      <c r="B406" s="34" t="s">
        <v>504</v>
      </c>
      <c r="C406" s="34" t="str">
        <f t="shared" si="14"/>
        <v>0460050</v>
      </c>
      <c r="D406" s="1" t="s">
        <v>891</v>
      </c>
      <c r="E406" s="1" t="s">
        <v>1546</v>
      </c>
      <c r="F406" s="1" t="s">
        <v>1925</v>
      </c>
      <c r="G406" s="131">
        <v>0.03</v>
      </c>
      <c r="H406" s="24">
        <v>0</v>
      </c>
      <c r="I406" s="30">
        <v>0</v>
      </c>
      <c r="J406" s="30">
        <v>0</v>
      </c>
      <c r="K406" s="49">
        <v>0</v>
      </c>
      <c r="L406" s="30">
        <f t="shared" si="15"/>
        <v>0</v>
      </c>
    </row>
    <row r="407" spans="1:12" s="29" customFormat="1" x14ac:dyDescent="0.35">
      <c r="A407" s="34">
        <v>401</v>
      </c>
      <c r="B407" s="34" t="s">
        <v>505</v>
      </c>
      <c r="C407" s="34" t="str">
        <f t="shared" si="14"/>
        <v>0460060</v>
      </c>
      <c r="D407" s="1" t="s">
        <v>399</v>
      </c>
      <c r="E407" s="1" t="s">
        <v>1432</v>
      </c>
      <c r="F407" s="1" t="s">
        <v>1926</v>
      </c>
      <c r="G407" s="131">
        <v>2.3E-2</v>
      </c>
      <c r="H407" s="24">
        <v>32698.68</v>
      </c>
      <c r="I407" s="30">
        <v>1421682</v>
      </c>
      <c r="J407" s="29">
        <v>1246899</v>
      </c>
      <c r="K407" s="49">
        <v>-174783</v>
      </c>
      <c r="L407" s="30">
        <f t="shared" si="15"/>
        <v>-174783</v>
      </c>
    </row>
    <row r="408" spans="1:12" s="29" customFormat="1" x14ac:dyDescent="0.35">
      <c r="A408" s="34">
        <v>402</v>
      </c>
      <c r="B408" s="34" t="s">
        <v>506</v>
      </c>
      <c r="C408" s="34" t="str">
        <f t="shared" si="14"/>
        <v>0460530</v>
      </c>
      <c r="D408" s="1" t="s">
        <v>400</v>
      </c>
      <c r="E408" s="1" t="s">
        <v>1559</v>
      </c>
      <c r="F408" s="1" t="s">
        <v>1926</v>
      </c>
      <c r="G408" s="131">
        <v>2.3E-2</v>
      </c>
      <c r="H408" s="24">
        <v>0</v>
      </c>
      <c r="I408" s="30">
        <v>0</v>
      </c>
      <c r="J408" s="29">
        <v>0</v>
      </c>
      <c r="K408" s="49">
        <v>0</v>
      </c>
      <c r="L408" s="30">
        <f t="shared" si="15"/>
        <v>0</v>
      </c>
    </row>
    <row r="409" spans="1:12" s="29" customFormat="1" x14ac:dyDescent="0.35">
      <c r="A409" s="34">
        <v>403</v>
      </c>
      <c r="B409" s="34" t="s">
        <v>507</v>
      </c>
      <c r="C409" s="34" t="str">
        <f t="shared" si="14"/>
        <v>0460610</v>
      </c>
      <c r="D409" s="1" t="s">
        <v>401</v>
      </c>
      <c r="E409" s="1" t="s">
        <v>1779</v>
      </c>
      <c r="F409" s="1" t="s">
        <v>1925</v>
      </c>
      <c r="G409" s="131">
        <v>0.03</v>
      </c>
      <c r="H409" s="24">
        <v>0</v>
      </c>
      <c r="I409" s="30">
        <v>0</v>
      </c>
      <c r="J409" s="30">
        <v>0</v>
      </c>
      <c r="K409" s="49">
        <v>0</v>
      </c>
      <c r="L409" s="30">
        <f t="shared" si="15"/>
        <v>0</v>
      </c>
    </row>
    <row r="410" spans="1:12" s="29" customFormat="1" x14ac:dyDescent="0.35">
      <c r="A410" s="34">
        <v>404</v>
      </c>
      <c r="B410" s="34" t="s">
        <v>508</v>
      </c>
      <c r="C410" s="34" t="str">
        <f t="shared" si="14"/>
        <v>0461110</v>
      </c>
      <c r="D410" s="1" t="s">
        <v>402</v>
      </c>
      <c r="E410" s="1" t="s">
        <v>1637</v>
      </c>
      <c r="F410" s="1" t="s">
        <v>1927</v>
      </c>
      <c r="G410" s="131">
        <v>1.0500000000000001E-2</v>
      </c>
      <c r="H410" s="24">
        <v>380681.13</v>
      </c>
      <c r="I410" s="30">
        <v>36255346</v>
      </c>
      <c r="J410" s="29">
        <v>17443233</v>
      </c>
      <c r="K410" s="49">
        <v>-18812113</v>
      </c>
      <c r="L410" s="30">
        <f t="shared" si="15"/>
        <v>-18812113</v>
      </c>
    </row>
    <row r="411" spans="1:12" s="29" customFormat="1" x14ac:dyDescent="0.35">
      <c r="A411" s="34">
        <v>405</v>
      </c>
      <c r="B411" s="34" t="s">
        <v>509</v>
      </c>
      <c r="C411" s="34" t="str">
        <f t="shared" si="14"/>
        <v>0462560</v>
      </c>
      <c r="D411" s="1" t="s">
        <v>403</v>
      </c>
      <c r="E411" s="1" t="s">
        <v>1785</v>
      </c>
      <c r="F411" s="1" t="s">
        <v>1926</v>
      </c>
      <c r="G411" s="131">
        <v>2.3E-2</v>
      </c>
      <c r="H411" s="24">
        <v>0</v>
      </c>
      <c r="I411" s="30">
        <v>0</v>
      </c>
      <c r="J411" s="29">
        <v>0</v>
      </c>
      <c r="K411" s="49">
        <v>0</v>
      </c>
      <c r="L411" s="30">
        <f t="shared" si="15"/>
        <v>0</v>
      </c>
    </row>
    <row r="412" spans="1:12" s="29" customFormat="1" x14ac:dyDescent="0.35">
      <c r="A412" s="34">
        <v>406</v>
      </c>
      <c r="B412" s="34" t="s">
        <v>510</v>
      </c>
      <c r="C412" s="34" t="str">
        <f t="shared" si="14"/>
        <v>0462580</v>
      </c>
      <c r="D412" s="1" t="s">
        <v>404</v>
      </c>
      <c r="E412" s="1" t="s">
        <v>1687</v>
      </c>
      <c r="F412" s="1" t="s">
        <v>1925</v>
      </c>
      <c r="G412" s="131">
        <v>0.03</v>
      </c>
      <c r="H412" s="24">
        <v>0</v>
      </c>
      <c r="I412" s="30">
        <v>0</v>
      </c>
      <c r="J412" s="29">
        <v>0</v>
      </c>
      <c r="K412" s="49">
        <v>0</v>
      </c>
      <c r="L412" s="30">
        <f t="shared" si="15"/>
        <v>0</v>
      </c>
    </row>
    <row r="413" spans="1:12" s="29" customFormat="1" x14ac:dyDescent="0.35">
      <c r="A413" s="34">
        <v>407</v>
      </c>
      <c r="B413" s="34" t="s">
        <v>511</v>
      </c>
      <c r="C413" s="34" t="str">
        <f t="shared" si="14"/>
        <v>0462590</v>
      </c>
      <c r="D413" s="1" t="s">
        <v>405</v>
      </c>
      <c r="E413" s="1" t="s">
        <v>1726</v>
      </c>
      <c r="F413" s="1" t="s">
        <v>1925</v>
      </c>
      <c r="G413" s="131">
        <v>0.03</v>
      </c>
      <c r="H413" s="24">
        <v>0</v>
      </c>
      <c r="I413" s="30">
        <v>0</v>
      </c>
      <c r="J413" s="29">
        <v>0</v>
      </c>
      <c r="K413" s="49">
        <v>0</v>
      </c>
      <c r="L413" s="30">
        <f t="shared" si="15"/>
        <v>0</v>
      </c>
    </row>
    <row r="414" spans="1:12" s="29" customFormat="1" x14ac:dyDescent="0.35">
      <c r="A414" s="34">
        <v>408</v>
      </c>
      <c r="B414" s="34" t="s">
        <v>512</v>
      </c>
      <c r="C414" s="34" t="str">
        <f t="shared" si="14"/>
        <v>0463020</v>
      </c>
      <c r="D414" s="1" t="s">
        <v>406</v>
      </c>
      <c r="E414" s="1" t="s">
        <v>1226</v>
      </c>
      <c r="F414" s="1" t="s">
        <v>1925</v>
      </c>
      <c r="G414" s="131">
        <v>0.03</v>
      </c>
      <c r="H414" s="24">
        <v>0</v>
      </c>
      <c r="I414" s="30">
        <v>0</v>
      </c>
      <c r="J414" s="29">
        <v>0</v>
      </c>
      <c r="K414" s="49">
        <v>0</v>
      </c>
      <c r="L414" s="30">
        <f t="shared" si="15"/>
        <v>0</v>
      </c>
    </row>
    <row r="415" spans="1:12" s="29" customFormat="1" x14ac:dyDescent="0.35">
      <c r="A415" s="34">
        <v>409</v>
      </c>
      <c r="B415" s="34" t="s">
        <v>513</v>
      </c>
      <c r="C415" s="34" t="str">
        <f t="shared" si="14"/>
        <v>0463070</v>
      </c>
      <c r="D415" s="1" t="s">
        <v>407</v>
      </c>
      <c r="E415" s="1" t="s">
        <v>1500</v>
      </c>
      <c r="F415" s="1" t="s">
        <v>1925</v>
      </c>
      <c r="G415" s="131">
        <v>0.03</v>
      </c>
      <c r="H415" s="24">
        <v>0</v>
      </c>
      <c r="I415" s="30">
        <v>0</v>
      </c>
      <c r="J415" s="30">
        <v>0</v>
      </c>
      <c r="K415" s="49">
        <v>0</v>
      </c>
      <c r="L415" s="30">
        <f t="shared" si="15"/>
        <v>0</v>
      </c>
    </row>
    <row r="416" spans="1:12" s="29" customFormat="1" x14ac:dyDescent="0.35">
      <c r="A416" s="34">
        <v>410</v>
      </c>
      <c r="B416" s="34" t="s">
        <v>514</v>
      </c>
      <c r="C416" s="34" t="str">
        <f t="shared" si="14"/>
        <v>0470180</v>
      </c>
      <c r="D416" s="1" t="s">
        <v>487</v>
      </c>
      <c r="E416" s="1" t="s">
        <v>1752</v>
      </c>
      <c r="F416" s="1" t="s">
        <v>1925</v>
      </c>
      <c r="G416" s="131">
        <v>0.03</v>
      </c>
      <c r="H416" s="24">
        <v>0</v>
      </c>
      <c r="I416" s="30">
        <v>0</v>
      </c>
      <c r="J416" s="29">
        <v>0</v>
      </c>
      <c r="K416" s="49">
        <v>0</v>
      </c>
      <c r="L416" s="30">
        <f t="shared" si="15"/>
        <v>0</v>
      </c>
    </row>
    <row r="417" spans="1:12" s="29" customFormat="1" x14ac:dyDescent="0.35">
      <c r="A417" s="34">
        <v>411</v>
      </c>
      <c r="B417" s="34" t="s">
        <v>515</v>
      </c>
      <c r="C417" s="34" t="str">
        <f t="shared" si="14"/>
        <v>0470660</v>
      </c>
      <c r="D417" s="1" t="s">
        <v>488</v>
      </c>
      <c r="E417" s="1" t="s">
        <v>1572</v>
      </c>
      <c r="F417" s="1" t="s">
        <v>1926</v>
      </c>
      <c r="G417" s="131">
        <v>2.3E-2</v>
      </c>
      <c r="H417" s="24">
        <v>0</v>
      </c>
      <c r="I417" s="30">
        <v>0</v>
      </c>
      <c r="J417" s="29">
        <v>0</v>
      </c>
      <c r="K417" s="49">
        <v>0</v>
      </c>
      <c r="L417" s="30">
        <f t="shared" si="15"/>
        <v>0</v>
      </c>
    </row>
    <row r="418" spans="1:12" s="29" customFormat="1" x14ac:dyDescent="0.35">
      <c r="A418" s="34">
        <v>412</v>
      </c>
      <c r="B418" s="34" t="s">
        <v>516</v>
      </c>
      <c r="C418" s="34" t="str">
        <f t="shared" si="14"/>
        <v>0470880</v>
      </c>
      <c r="D418" s="1" t="s">
        <v>489</v>
      </c>
      <c r="E418" s="1" t="s">
        <v>1730</v>
      </c>
      <c r="F418" s="1" t="s">
        <v>1926</v>
      </c>
      <c r="G418" s="131">
        <v>2.3E-2</v>
      </c>
      <c r="H418" s="24">
        <v>0</v>
      </c>
      <c r="I418" s="30">
        <v>0</v>
      </c>
      <c r="J418" s="29">
        <v>0</v>
      </c>
      <c r="K418" s="49">
        <v>0</v>
      </c>
      <c r="L418" s="30">
        <f t="shared" si="15"/>
        <v>0</v>
      </c>
    </row>
    <row r="419" spans="1:12" s="29" customFormat="1" x14ac:dyDescent="0.35">
      <c r="A419" s="34">
        <v>413</v>
      </c>
      <c r="B419" s="34" t="s">
        <v>517</v>
      </c>
      <c r="C419" s="34" t="str">
        <f t="shared" si="14"/>
        <v>0470900</v>
      </c>
      <c r="D419" s="1" t="s">
        <v>490</v>
      </c>
      <c r="E419" s="1" t="s">
        <v>1307</v>
      </c>
      <c r="F419" s="1" t="s">
        <v>1926</v>
      </c>
      <c r="G419" s="131">
        <v>2.3E-2</v>
      </c>
      <c r="H419" s="24">
        <v>0</v>
      </c>
      <c r="I419" s="30">
        <v>0</v>
      </c>
      <c r="J419" s="29">
        <v>0</v>
      </c>
      <c r="K419" s="49">
        <v>0</v>
      </c>
      <c r="L419" s="30">
        <f t="shared" si="15"/>
        <v>0</v>
      </c>
    </row>
    <row r="420" spans="1:12" s="29" customFormat="1" x14ac:dyDescent="0.35">
      <c r="A420" s="34">
        <v>414</v>
      </c>
      <c r="B420" s="34" t="s">
        <v>518</v>
      </c>
      <c r="C420" s="34" t="str">
        <f t="shared" si="14"/>
        <v>0471150</v>
      </c>
      <c r="D420" s="1" t="s">
        <v>491</v>
      </c>
      <c r="E420" s="1" t="s">
        <v>1744</v>
      </c>
      <c r="F420" s="1" t="s">
        <v>1926</v>
      </c>
      <c r="G420" s="131">
        <v>2.3E-2</v>
      </c>
      <c r="H420" s="24">
        <v>0</v>
      </c>
      <c r="I420" s="30">
        <v>0</v>
      </c>
      <c r="J420" s="29">
        <v>0</v>
      </c>
      <c r="K420" s="49">
        <v>0</v>
      </c>
      <c r="L420" s="30">
        <f t="shared" si="15"/>
        <v>0</v>
      </c>
    </row>
    <row r="421" spans="1:12" s="29" customFormat="1" x14ac:dyDescent="0.35">
      <c r="A421" s="34">
        <v>415</v>
      </c>
      <c r="B421" s="34" t="s">
        <v>519</v>
      </c>
      <c r="C421" s="34" t="str">
        <f t="shared" si="14"/>
        <v>0473080</v>
      </c>
      <c r="D421" s="1" t="s">
        <v>492</v>
      </c>
      <c r="E421" s="1" t="s">
        <v>1492</v>
      </c>
      <c r="F421" s="1" t="s">
        <v>1927</v>
      </c>
      <c r="G421" s="131">
        <v>1.0500000000000001E-2</v>
      </c>
      <c r="H421" s="24">
        <v>0</v>
      </c>
      <c r="I421" s="30">
        <v>0</v>
      </c>
      <c r="J421" s="29">
        <v>0</v>
      </c>
      <c r="K421" s="49">
        <v>0</v>
      </c>
      <c r="L421" s="30">
        <f t="shared" si="15"/>
        <v>0</v>
      </c>
    </row>
    <row r="422" spans="1:12" s="29" customFormat="1" x14ac:dyDescent="0.35">
      <c r="A422" s="34">
        <v>416</v>
      </c>
      <c r="B422" s="34" t="s">
        <v>520</v>
      </c>
      <c r="C422" s="34" t="str">
        <f t="shared" si="14"/>
        <v>0482020</v>
      </c>
      <c r="D422" s="1" t="s">
        <v>668</v>
      </c>
      <c r="E422" s="1" t="s">
        <v>1157</v>
      </c>
      <c r="F422" s="1" t="s">
        <v>1925</v>
      </c>
      <c r="G422" s="131">
        <v>0.03</v>
      </c>
      <c r="H422" s="24">
        <v>38707.21</v>
      </c>
      <c r="I422" s="30">
        <v>1290241</v>
      </c>
      <c r="J422" s="29">
        <v>779032</v>
      </c>
      <c r="K422" s="49">
        <v>-511209</v>
      </c>
      <c r="L422" s="30">
        <f t="shared" si="15"/>
        <v>-511209</v>
      </c>
    </row>
    <row r="423" spans="1:12" s="29" customFormat="1" x14ac:dyDescent="0.35">
      <c r="A423" s="34">
        <v>417</v>
      </c>
      <c r="B423" s="34" t="s">
        <v>521</v>
      </c>
      <c r="C423" s="34" t="str">
        <f t="shared" ref="C423:C486" si="16">MID(B423,3,7)</f>
        <v>0482050</v>
      </c>
      <c r="D423" s="1" t="s">
        <v>669</v>
      </c>
      <c r="E423" s="1" t="s">
        <v>1169</v>
      </c>
      <c r="F423" s="1" t="s">
        <v>1925</v>
      </c>
      <c r="G423" s="131">
        <v>0.03</v>
      </c>
      <c r="H423" s="24">
        <v>0</v>
      </c>
      <c r="I423" s="30">
        <v>0</v>
      </c>
      <c r="J423" s="30">
        <v>0</v>
      </c>
      <c r="K423" s="49">
        <v>0</v>
      </c>
      <c r="L423" s="30">
        <f t="shared" si="15"/>
        <v>0</v>
      </c>
    </row>
    <row r="424" spans="1:12" s="29" customFormat="1" x14ac:dyDescent="0.35">
      <c r="A424" s="34">
        <v>418</v>
      </c>
      <c r="B424" s="34" t="s">
        <v>522</v>
      </c>
      <c r="C424" s="34" t="str">
        <f t="shared" si="16"/>
        <v>0482080</v>
      </c>
      <c r="D424" s="1" t="s">
        <v>930</v>
      </c>
      <c r="E424" s="1" t="s">
        <v>1350</v>
      </c>
      <c r="F424" s="1" t="s">
        <v>1925</v>
      </c>
      <c r="G424" s="131">
        <v>0.03</v>
      </c>
      <c r="H424" s="24">
        <v>0</v>
      </c>
      <c r="I424" s="30">
        <v>0</v>
      </c>
      <c r="J424" s="30">
        <v>0</v>
      </c>
      <c r="K424" s="49">
        <v>0</v>
      </c>
      <c r="L424" s="30">
        <f t="shared" si="15"/>
        <v>0</v>
      </c>
    </row>
    <row r="425" spans="1:12" s="29" customFormat="1" x14ac:dyDescent="0.35">
      <c r="A425" s="34">
        <v>419</v>
      </c>
      <c r="B425" s="34" t="s">
        <v>523</v>
      </c>
      <c r="C425" s="34" t="str">
        <f t="shared" si="16"/>
        <v>0482100</v>
      </c>
      <c r="D425" s="1" t="s">
        <v>931</v>
      </c>
      <c r="E425" s="1" t="s">
        <v>1222</v>
      </c>
      <c r="F425" s="1" t="s">
        <v>1925</v>
      </c>
      <c r="G425" s="131">
        <v>0.03</v>
      </c>
      <c r="H425" s="24">
        <v>136498.67000000001</v>
      </c>
      <c r="I425" s="30">
        <v>4549956</v>
      </c>
      <c r="J425" s="29">
        <v>3082758</v>
      </c>
      <c r="K425" s="49">
        <v>-1467198</v>
      </c>
      <c r="L425" s="30">
        <f t="shared" si="15"/>
        <v>-1467198</v>
      </c>
    </row>
    <row r="426" spans="1:12" s="29" customFormat="1" x14ac:dyDescent="0.35">
      <c r="A426" s="34">
        <v>420</v>
      </c>
      <c r="B426" s="34" t="s">
        <v>524</v>
      </c>
      <c r="C426" s="34" t="str">
        <f t="shared" si="16"/>
        <v>0482760</v>
      </c>
      <c r="D426" s="1" t="s">
        <v>932</v>
      </c>
      <c r="E426" s="1" t="s">
        <v>1315</v>
      </c>
      <c r="F426" s="1" t="s">
        <v>1925</v>
      </c>
      <c r="G426" s="131">
        <v>0.03</v>
      </c>
      <c r="H426" s="24">
        <v>0</v>
      </c>
      <c r="I426" s="30">
        <v>0</v>
      </c>
      <c r="J426" s="29">
        <v>0</v>
      </c>
      <c r="K426" s="49">
        <v>0</v>
      </c>
      <c r="L426" s="30">
        <f t="shared" si="15"/>
        <v>0</v>
      </c>
    </row>
    <row r="427" spans="1:12" s="29" customFormat="1" x14ac:dyDescent="0.35">
      <c r="A427" s="34">
        <v>421</v>
      </c>
      <c r="B427" s="34" t="s">
        <v>525</v>
      </c>
      <c r="C427" s="34" t="str">
        <f t="shared" si="16"/>
        <v>0490010</v>
      </c>
      <c r="D427" s="1" t="s">
        <v>933</v>
      </c>
      <c r="E427" s="1" t="s">
        <v>1197</v>
      </c>
      <c r="F427" s="1" t="s">
        <v>1925</v>
      </c>
      <c r="G427" s="131">
        <v>0.03</v>
      </c>
      <c r="H427" s="24">
        <v>2309.6</v>
      </c>
      <c r="I427" s="30">
        <v>76987</v>
      </c>
      <c r="J427" s="29">
        <v>57493</v>
      </c>
      <c r="K427" s="49">
        <v>-19494</v>
      </c>
      <c r="L427" s="30">
        <f t="shared" si="15"/>
        <v>-19494</v>
      </c>
    </row>
    <row r="428" spans="1:12" s="29" customFormat="1" x14ac:dyDescent="0.35">
      <c r="A428" s="34">
        <v>422</v>
      </c>
      <c r="B428" s="34" t="s">
        <v>526</v>
      </c>
      <c r="C428" s="34" t="str">
        <f t="shared" si="16"/>
        <v>0490030</v>
      </c>
      <c r="D428" s="1" t="s">
        <v>934</v>
      </c>
      <c r="E428" s="1" t="s">
        <v>1284</v>
      </c>
      <c r="F428" s="1" t="s">
        <v>1925</v>
      </c>
      <c r="G428" s="131">
        <v>0.03</v>
      </c>
      <c r="H428" s="24">
        <v>25015.65</v>
      </c>
      <c r="I428" s="30">
        <v>833855</v>
      </c>
      <c r="J428" s="29">
        <v>589000</v>
      </c>
      <c r="K428" s="49">
        <v>-244855</v>
      </c>
      <c r="L428" s="30">
        <f t="shared" si="15"/>
        <v>-244855</v>
      </c>
    </row>
    <row r="429" spans="1:12" s="29" customFormat="1" x14ac:dyDescent="0.35">
      <c r="A429" s="34">
        <v>423</v>
      </c>
      <c r="B429" s="34" t="s">
        <v>527</v>
      </c>
      <c r="C429" s="34" t="str">
        <f t="shared" si="16"/>
        <v>0490060</v>
      </c>
      <c r="D429" s="1" t="s">
        <v>418</v>
      </c>
      <c r="E429" s="1" t="s">
        <v>1246</v>
      </c>
      <c r="F429" s="1" t="s">
        <v>1925</v>
      </c>
      <c r="G429" s="131">
        <v>0.03</v>
      </c>
      <c r="H429" s="24">
        <v>0</v>
      </c>
      <c r="I429" s="30">
        <v>0</v>
      </c>
      <c r="J429" s="29">
        <v>0</v>
      </c>
      <c r="K429" s="49">
        <v>0</v>
      </c>
      <c r="L429" s="30">
        <f t="shared" si="15"/>
        <v>0</v>
      </c>
    </row>
    <row r="430" spans="1:12" s="29" customFormat="1" x14ac:dyDescent="0.35">
      <c r="A430" s="34">
        <v>424</v>
      </c>
      <c r="B430" s="34" t="s">
        <v>528</v>
      </c>
      <c r="C430" s="34" t="str">
        <f t="shared" si="16"/>
        <v>0490240</v>
      </c>
      <c r="D430" s="1" t="s">
        <v>421</v>
      </c>
      <c r="E430" s="1" t="s">
        <v>1630</v>
      </c>
      <c r="F430" s="1" t="s">
        <v>1926</v>
      </c>
      <c r="G430" s="131">
        <v>2.3E-2</v>
      </c>
      <c r="H430" s="24">
        <v>0</v>
      </c>
      <c r="I430" s="30">
        <v>0</v>
      </c>
      <c r="J430" s="29">
        <v>0</v>
      </c>
      <c r="K430" s="49">
        <v>0</v>
      </c>
      <c r="L430" s="30">
        <f t="shared" si="15"/>
        <v>0</v>
      </c>
    </row>
    <row r="431" spans="1:12" s="29" customFormat="1" x14ac:dyDescent="0.35">
      <c r="A431" s="34">
        <v>425</v>
      </c>
      <c r="B431" s="34" t="s">
        <v>529</v>
      </c>
      <c r="C431" s="34" t="str">
        <f t="shared" si="16"/>
        <v>0490330</v>
      </c>
      <c r="D431" s="1" t="s">
        <v>424</v>
      </c>
      <c r="E431" s="1" t="s">
        <v>1386</v>
      </c>
      <c r="F431" s="1" t="s">
        <v>1927</v>
      </c>
      <c r="G431" s="131">
        <v>1.0500000000000001E-2</v>
      </c>
      <c r="H431" s="24">
        <v>0</v>
      </c>
      <c r="I431" s="30">
        <v>0</v>
      </c>
      <c r="J431" s="29">
        <v>0</v>
      </c>
      <c r="K431" s="49">
        <v>0</v>
      </c>
      <c r="L431" s="30">
        <f t="shared" si="15"/>
        <v>0</v>
      </c>
    </row>
    <row r="432" spans="1:12" s="29" customFormat="1" x14ac:dyDescent="0.35">
      <c r="A432" s="34">
        <v>426</v>
      </c>
      <c r="B432" s="34" t="s">
        <v>530</v>
      </c>
      <c r="C432" s="34" t="str">
        <f t="shared" si="16"/>
        <v>0490340</v>
      </c>
      <c r="D432" s="1" t="s">
        <v>425</v>
      </c>
      <c r="E432" s="1" t="s">
        <v>1193</v>
      </c>
      <c r="F432" s="1" t="s">
        <v>1926</v>
      </c>
      <c r="G432" s="131">
        <v>2.3E-2</v>
      </c>
      <c r="H432" s="24">
        <v>0</v>
      </c>
      <c r="I432" s="30">
        <v>0</v>
      </c>
      <c r="J432" s="29">
        <v>0</v>
      </c>
      <c r="K432" s="49">
        <v>0</v>
      </c>
      <c r="L432" s="30">
        <f t="shared" si="15"/>
        <v>0</v>
      </c>
    </row>
    <row r="433" spans="1:12" s="29" customFormat="1" x14ac:dyDescent="0.35">
      <c r="A433" s="34">
        <v>427</v>
      </c>
      <c r="B433" s="34" t="s">
        <v>531</v>
      </c>
      <c r="C433" s="34" t="str">
        <f t="shared" si="16"/>
        <v>0490360</v>
      </c>
      <c r="D433" s="1" t="s">
        <v>426</v>
      </c>
      <c r="E433" s="1" t="s">
        <v>1635</v>
      </c>
      <c r="F433" s="1" t="s">
        <v>1926</v>
      </c>
      <c r="G433" s="131">
        <v>2.3E-2</v>
      </c>
      <c r="H433" s="24">
        <v>0</v>
      </c>
      <c r="I433" s="30">
        <v>0</v>
      </c>
      <c r="J433" s="29">
        <v>0</v>
      </c>
      <c r="K433" s="49">
        <v>0</v>
      </c>
      <c r="L433" s="30">
        <f t="shared" si="15"/>
        <v>0</v>
      </c>
    </row>
    <row r="434" spans="1:12" s="29" customFormat="1" x14ac:dyDescent="0.35">
      <c r="A434" s="34">
        <v>428</v>
      </c>
      <c r="B434" s="34" t="s">
        <v>532</v>
      </c>
      <c r="C434" s="34" t="str">
        <f t="shared" si="16"/>
        <v>0490370</v>
      </c>
      <c r="D434" s="1" t="s">
        <v>427</v>
      </c>
      <c r="E434" s="1" t="s">
        <v>1795</v>
      </c>
      <c r="F434" s="1" t="s">
        <v>1927</v>
      </c>
      <c r="G434" s="131">
        <v>1.0500000000000001E-2</v>
      </c>
      <c r="H434" s="24">
        <v>0</v>
      </c>
      <c r="I434" s="30">
        <v>0</v>
      </c>
      <c r="J434" s="29">
        <v>0</v>
      </c>
      <c r="K434" s="49">
        <v>0</v>
      </c>
      <c r="L434" s="30">
        <f t="shared" si="15"/>
        <v>0</v>
      </c>
    </row>
    <row r="435" spans="1:12" s="29" customFormat="1" x14ac:dyDescent="0.35">
      <c r="A435" s="34">
        <v>429</v>
      </c>
      <c r="B435" s="34" t="s">
        <v>533</v>
      </c>
      <c r="C435" s="34" t="str">
        <f t="shared" si="16"/>
        <v>0490380</v>
      </c>
      <c r="D435" s="1" t="s">
        <v>428</v>
      </c>
      <c r="E435" s="1" t="s">
        <v>1739</v>
      </c>
      <c r="F435" s="1" t="s">
        <v>1927</v>
      </c>
      <c r="G435" s="131">
        <v>1.0500000000000001E-2</v>
      </c>
      <c r="H435" s="24">
        <v>0</v>
      </c>
      <c r="I435" s="30">
        <v>0</v>
      </c>
      <c r="J435" s="29">
        <v>0</v>
      </c>
      <c r="K435" s="49">
        <v>0</v>
      </c>
      <c r="L435" s="30">
        <f t="shared" si="15"/>
        <v>0</v>
      </c>
    </row>
    <row r="436" spans="1:12" s="29" customFormat="1" x14ac:dyDescent="0.35">
      <c r="A436" s="34">
        <v>430</v>
      </c>
      <c r="B436" s="34" t="s">
        <v>534</v>
      </c>
      <c r="C436" s="34" t="str">
        <f t="shared" si="16"/>
        <v>0490410</v>
      </c>
      <c r="D436" s="1" t="s">
        <v>429</v>
      </c>
      <c r="E436" s="1" t="s">
        <v>1684</v>
      </c>
      <c r="F436" s="1" t="s">
        <v>1926</v>
      </c>
      <c r="G436" s="131">
        <v>2.3E-2</v>
      </c>
      <c r="H436" s="24">
        <v>0</v>
      </c>
      <c r="I436" s="30">
        <v>0</v>
      </c>
      <c r="J436" s="29">
        <v>0</v>
      </c>
      <c r="K436" s="49">
        <v>0</v>
      </c>
      <c r="L436" s="30">
        <f t="shared" si="15"/>
        <v>0</v>
      </c>
    </row>
    <row r="437" spans="1:12" s="29" customFormat="1" x14ac:dyDescent="0.35">
      <c r="A437" s="34">
        <v>431</v>
      </c>
      <c r="B437" s="34" t="s">
        <v>535</v>
      </c>
      <c r="C437" s="34" t="str">
        <f t="shared" si="16"/>
        <v>0490460</v>
      </c>
      <c r="D437" s="1" t="s">
        <v>514</v>
      </c>
      <c r="E437" s="1" t="s">
        <v>1473</v>
      </c>
      <c r="F437" s="1" t="s">
        <v>1927</v>
      </c>
      <c r="G437" s="131">
        <v>1.0500000000000001E-2</v>
      </c>
      <c r="H437" s="24">
        <v>0</v>
      </c>
      <c r="I437" s="30">
        <v>0</v>
      </c>
      <c r="J437" s="29">
        <v>0</v>
      </c>
      <c r="K437" s="49">
        <v>0</v>
      </c>
      <c r="L437" s="30">
        <f t="shared" si="15"/>
        <v>0</v>
      </c>
    </row>
    <row r="438" spans="1:12" s="29" customFormat="1" x14ac:dyDescent="0.35">
      <c r="A438" s="34">
        <v>432</v>
      </c>
      <c r="B438" s="34" t="s">
        <v>536</v>
      </c>
      <c r="C438" s="34" t="str">
        <f t="shared" si="16"/>
        <v>0490500</v>
      </c>
      <c r="D438" s="1" t="s">
        <v>515</v>
      </c>
      <c r="E438" s="1" t="s">
        <v>1476</v>
      </c>
      <c r="F438" s="1" t="s">
        <v>1926</v>
      </c>
      <c r="G438" s="131">
        <v>2.3E-2</v>
      </c>
      <c r="H438" s="24">
        <v>0</v>
      </c>
      <c r="I438" s="30">
        <v>0</v>
      </c>
      <c r="J438" s="29">
        <v>0</v>
      </c>
      <c r="K438" s="49">
        <v>0</v>
      </c>
      <c r="L438" s="30">
        <f t="shared" si="15"/>
        <v>0</v>
      </c>
    </row>
    <row r="439" spans="1:12" s="29" customFormat="1" x14ac:dyDescent="0.35">
      <c r="A439" s="34">
        <v>433</v>
      </c>
      <c r="B439" s="34" t="s">
        <v>537</v>
      </c>
      <c r="C439" s="34" t="str">
        <f t="shared" si="16"/>
        <v>0490560</v>
      </c>
      <c r="D439" s="1" t="s">
        <v>516</v>
      </c>
      <c r="E439" s="1" t="s">
        <v>1767</v>
      </c>
      <c r="F439" s="1" t="s">
        <v>1925</v>
      </c>
      <c r="G439" s="131">
        <v>0.03</v>
      </c>
      <c r="H439" s="24">
        <v>0</v>
      </c>
      <c r="I439" s="30">
        <v>0</v>
      </c>
      <c r="J439" s="29">
        <v>0</v>
      </c>
      <c r="K439" s="49">
        <v>0</v>
      </c>
      <c r="L439" s="30">
        <f t="shared" si="15"/>
        <v>0</v>
      </c>
    </row>
    <row r="440" spans="1:12" s="29" customFormat="1" x14ac:dyDescent="0.35">
      <c r="A440" s="34">
        <v>434</v>
      </c>
      <c r="B440" s="34" t="s">
        <v>538</v>
      </c>
      <c r="C440" s="34" t="str">
        <f t="shared" si="16"/>
        <v>0490600</v>
      </c>
      <c r="D440" s="1" t="s">
        <v>517</v>
      </c>
      <c r="E440" s="1" t="s">
        <v>1462</v>
      </c>
      <c r="F440" s="1" t="s">
        <v>1926</v>
      </c>
      <c r="G440" s="131">
        <v>2.3E-2</v>
      </c>
      <c r="H440" s="24">
        <v>0</v>
      </c>
      <c r="I440" s="30">
        <v>0</v>
      </c>
      <c r="J440" s="29">
        <v>0</v>
      </c>
      <c r="K440" s="49">
        <v>0</v>
      </c>
      <c r="L440" s="30">
        <f t="shared" si="15"/>
        <v>0</v>
      </c>
    </row>
    <row r="441" spans="1:12" s="29" customFormat="1" x14ac:dyDescent="0.35">
      <c r="A441" s="34">
        <v>435</v>
      </c>
      <c r="B441" s="34" t="s">
        <v>539</v>
      </c>
      <c r="C441" s="34" t="str">
        <f t="shared" si="16"/>
        <v>0490650</v>
      </c>
      <c r="D441" s="1" t="s">
        <v>518</v>
      </c>
      <c r="E441" s="1" t="s">
        <v>1662</v>
      </c>
      <c r="F441" s="1" t="s">
        <v>1925</v>
      </c>
      <c r="G441" s="131">
        <v>0.03</v>
      </c>
      <c r="H441" s="24">
        <v>0</v>
      </c>
      <c r="I441" s="30">
        <v>0</v>
      </c>
      <c r="J441" s="29">
        <v>0</v>
      </c>
      <c r="K441" s="49">
        <v>0</v>
      </c>
      <c r="L441" s="30">
        <f t="shared" si="15"/>
        <v>0</v>
      </c>
    </row>
    <row r="442" spans="1:12" s="29" customFormat="1" x14ac:dyDescent="0.35">
      <c r="A442" s="34">
        <v>436</v>
      </c>
      <c r="B442" s="34" t="s">
        <v>540</v>
      </c>
      <c r="C442" s="34" t="str">
        <f t="shared" si="16"/>
        <v>0490670</v>
      </c>
      <c r="D442" s="1" t="s">
        <v>519</v>
      </c>
      <c r="E442" s="1" t="s">
        <v>1703</v>
      </c>
      <c r="F442" s="1" t="s">
        <v>1925</v>
      </c>
      <c r="G442" s="131">
        <v>0.03</v>
      </c>
      <c r="H442" s="24">
        <v>0</v>
      </c>
      <c r="I442" s="30">
        <v>0</v>
      </c>
      <c r="J442" s="29">
        <v>0</v>
      </c>
      <c r="K442" s="49">
        <v>0</v>
      </c>
      <c r="L442" s="30">
        <f t="shared" si="15"/>
        <v>0</v>
      </c>
    </row>
    <row r="443" spans="1:12" s="29" customFormat="1" x14ac:dyDescent="0.35">
      <c r="A443" s="34">
        <v>437</v>
      </c>
      <c r="B443" s="34" t="s">
        <v>541</v>
      </c>
      <c r="C443" s="34" t="str">
        <f t="shared" si="16"/>
        <v>0490680</v>
      </c>
      <c r="D443" s="1" t="s">
        <v>408</v>
      </c>
      <c r="E443" s="1" t="s">
        <v>1557</v>
      </c>
      <c r="F443" s="1" t="s">
        <v>1925</v>
      </c>
      <c r="G443" s="131">
        <v>0.03</v>
      </c>
      <c r="H443" s="24">
        <v>0</v>
      </c>
      <c r="I443" s="30">
        <v>0</v>
      </c>
      <c r="J443" s="29">
        <v>0</v>
      </c>
      <c r="K443" s="49">
        <v>0</v>
      </c>
      <c r="L443" s="30">
        <f t="shared" si="15"/>
        <v>0</v>
      </c>
    </row>
    <row r="444" spans="1:12" s="29" customFormat="1" x14ac:dyDescent="0.35">
      <c r="A444" s="34">
        <v>438</v>
      </c>
      <c r="B444" s="34" t="s">
        <v>542</v>
      </c>
      <c r="C444" s="34" t="str">
        <f t="shared" si="16"/>
        <v>0490700</v>
      </c>
      <c r="D444" s="1" t="s">
        <v>409</v>
      </c>
      <c r="E444" s="1" t="s">
        <v>1692</v>
      </c>
      <c r="F444" s="1" t="s">
        <v>1925</v>
      </c>
      <c r="G444" s="131">
        <v>0.03</v>
      </c>
      <c r="H444" s="24">
        <v>0</v>
      </c>
      <c r="I444" s="30">
        <v>0</v>
      </c>
      <c r="J444" s="29">
        <v>0</v>
      </c>
      <c r="K444" s="49">
        <v>0</v>
      </c>
      <c r="L444" s="30">
        <f t="shared" si="15"/>
        <v>0</v>
      </c>
    </row>
    <row r="445" spans="1:12" s="29" customFormat="1" x14ac:dyDescent="0.35">
      <c r="A445" s="34">
        <v>439</v>
      </c>
      <c r="B445" s="34" t="s">
        <v>543</v>
      </c>
      <c r="C445" s="34" t="str">
        <f t="shared" si="16"/>
        <v>0490720</v>
      </c>
      <c r="D445" s="1" t="s">
        <v>410</v>
      </c>
      <c r="E445" s="1" t="s">
        <v>1325</v>
      </c>
      <c r="F445" s="1" t="s">
        <v>1925</v>
      </c>
      <c r="G445" s="131">
        <v>0.03</v>
      </c>
      <c r="H445" s="24">
        <v>0</v>
      </c>
      <c r="I445" s="30">
        <v>0</v>
      </c>
      <c r="J445" s="29">
        <v>0</v>
      </c>
      <c r="K445" s="49">
        <v>0</v>
      </c>
      <c r="L445" s="30">
        <f t="shared" si="15"/>
        <v>0</v>
      </c>
    </row>
    <row r="446" spans="1:12" s="29" customFormat="1" x14ac:dyDescent="0.35">
      <c r="A446" s="34">
        <v>440</v>
      </c>
      <c r="B446" s="34" t="s">
        <v>544</v>
      </c>
      <c r="C446" s="34" t="str">
        <f t="shared" si="16"/>
        <v>0490730</v>
      </c>
      <c r="D446" s="1" t="s">
        <v>411</v>
      </c>
      <c r="E446" s="1" t="s">
        <v>1695</v>
      </c>
      <c r="F446" s="1" t="s">
        <v>1925</v>
      </c>
      <c r="G446" s="131">
        <v>0.03</v>
      </c>
      <c r="H446" s="24">
        <v>0</v>
      </c>
      <c r="I446" s="30">
        <v>0</v>
      </c>
      <c r="J446" s="29">
        <v>0</v>
      </c>
      <c r="K446" s="49">
        <v>0</v>
      </c>
      <c r="L446" s="30">
        <f t="shared" si="15"/>
        <v>0</v>
      </c>
    </row>
    <row r="447" spans="1:12" s="29" customFormat="1" x14ac:dyDescent="0.35">
      <c r="A447" s="34">
        <v>441</v>
      </c>
      <c r="B447" s="34" t="s">
        <v>545</v>
      </c>
      <c r="C447" s="34" t="str">
        <f t="shared" si="16"/>
        <v>0490750</v>
      </c>
      <c r="D447" s="1" t="s">
        <v>412</v>
      </c>
      <c r="E447" s="1" t="s">
        <v>1158</v>
      </c>
      <c r="F447" s="1" t="s">
        <v>1925</v>
      </c>
      <c r="G447" s="131">
        <v>0.03</v>
      </c>
      <c r="H447" s="24">
        <v>2442.59</v>
      </c>
      <c r="I447" s="30">
        <v>81420</v>
      </c>
      <c r="J447" s="29">
        <v>60235</v>
      </c>
      <c r="K447" s="49">
        <v>-21185</v>
      </c>
      <c r="L447" s="30">
        <f t="shared" si="15"/>
        <v>-21185</v>
      </c>
    </row>
    <row r="448" spans="1:12" s="29" customFormat="1" x14ac:dyDescent="0.35">
      <c r="A448" s="34">
        <v>442</v>
      </c>
      <c r="B448" s="34" t="s">
        <v>546</v>
      </c>
      <c r="C448" s="34" t="str">
        <f t="shared" si="16"/>
        <v>0490760</v>
      </c>
      <c r="D448" s="1" t="s">
        <v>413</v>
      </c>
      <c r="E448" s="1" t="s">
        <v>1367</v>
      </c>
      <c r="F448" s="1" t="s">
        <v>1925</v>
      </c>
      <c r="G448" s="131">
        <v>0.03</v>
      </c>
      <c r="H448" s="24">
        <v>0</v>
      </c>
      <c r="I448" s="30">
        <v>0</v>
      </c>
      <c r="J448" s="29">
        <v>0</v>
      </c>
      <c r="K448" s="49">
        <v>0</v>
      </c>
      <c r="L448" s="30">
        <f t="shared" si="15"/>
        <v>0</v>
      </c>
    </row>
    <row r="449" spans="1:12" s="29" customFormat="1" x14ac:dyDescent="0.35">
      <c r="A449" s="34">
        <v>443</v>
      </c>
      <c r="B449" s="34" t="s">
        <v>547</v>
      </c>
      <c r="C449" s="34" t="str">
        <f t="shared" si="16"/>
        <v>0490790</v>
      </c>
      <c r="D449" s="1" t="s">
        <v>431</v>
      </c>
      <c r="E449" s="1" t="s">
        <v>1444</v>
      </c>
      <c r="F449" s="1" t="s">
        <v>1927</v>
      </c>
      <c r="G449" s="131">
        <v>1.0500000000000001E-2</v>
      </c>
      <c r="H449" s="24">
        <v>0</v>
      </c>
      <c r="I449" s="30">
        <v>0</v>
      </c>
      <c r="J449" s="29">
        <v>0</v>
      </c>
      <c r="K449" s="49">
        <v>0</v>
      </c>
      <c r="L449" s="30">
        <f t="shared" si="15"/>
        <v>0</v>
      </c>
    </row>
    <row r="450" spans="1:12" s="29" customFormat="1" x14ac:dyDescent="0.35">
      <c r="A450" s="34">
        <v>444</v>
      </c>
      <c r="B450" s="34" t="s">
        <v>548</v>
      </c>
      <c r="C450" s="34" t="str">
        <f t="shared" si="16"/>
        <v>0490950</v>
      </c>
      <c r="D450" s="1" t="s">
        <v>432</v>
      </c>
      <c r="E450" s="1" t="s">
        <v>1741</v>
      </c>
      <c r="F450" s="1" t="s">
        <v>1925</v>
      </c>
      <c r="G450" s="131">
        <v>0.03</v>
      </c>
      <c r="H450" s="24">
        <v>0</v>
      </c>
      <c r="I450" s="30">
        <v>0</v>
      </c>
      <c r="J450" s="29">
        <v>0</v>
      </c>
      <c r="K450" s="49">
        <v>0</v>
      </c>
      <c r="L450" s="30">
        <f t="shared" si="15"/>
        <v>0</v>
      </c>
    </row>
    <row r="451" spans="1:12" s="29" customFormat="1" x14ac:dyDescent="0.35">
      <c r="A451" s="34">
        <v>445</v>
      </c>
      <c r="B451" s="34" t="s">
        <v>549</v>
      </c>
      <c r="C451" s="34" t="str">
        <f t="shared" si="16"/>
        <v>0490960</v>
      </c>
      <c r="D451" s="1" t="s">
        <v>433</v>
      </c>
      <c r="E451" s="1" t="s">
        <v>1433</v>
      </c>
      <c r="F451" s="1" t="s">
        <v>1926</v>
      </c>
      <c r="G451" s="131">
        <v>2.3E-2</v>
      </c>
      <c r="H451" s="24">
        <v>0</v>
      </c>
      <c r="I451" s="30">
        <v>0</v>
      </c>
      <c r="J451" s="29">
        <v>0</v>
      </c>
      <c r="K451" s="49">
        <v>0</v>
      </c>
      <c r="L451" s="30">
        <f t="shared" si="15"/>
        <v>0</v>
      </c>
    </row>
    <row r="452" spans="1:12" s="29" customFormat="1" x14ac:dyDescent="0.35">
      <c r="A452" s="34">
        <v>446</v>
      </c>
      <c r="B452" s="34" t="s">
        <v>550</v>
      </c>
      <c r="C452" s="34" t="str">
        <f t="shared" si="16"/>
        <v>0491020</v>
      </c>
      <c r="D452" s="1" t="s">
        <v>434</v>
      </c>
      <c r="E452" s="1" t="s">
        <v>1290</v>
      </c>
      <c r="F452" s="1" t="s">
        <v>1925</v>
      </c>
      <c r="G452" s="131">
        <v>0.03</v>
      </c>
      <c r="H452" s="24">
        <v>0</v>
      </c>
      <c r="I452" s="30">
        <v>0</v>
      </c>
      <c r="J452" s="29">
        <v>0</v>
      </c>
      <c r="K452" s="49">
        <v>0</v>
      </c>
      <c r="L452" s="30">
        <f t="shared" si="15"/>
        <v>0</v>
      </c>
    </row>
    <row r="453" spans="1:12" s="29" customFormat="1" x14ac:dyDescent="0.35">
      <c r="A453" s="34">
        <v>447</v>
      </c>
      <c r="B453" s="34" t="s">
        <v>551</v>
      </c>
      <c r="C453" s="34" t="str">
        <f t="shared" si="16"/>
        <v>0491030</v>
      </c>
      <c r="D453" s="1" t="s">
        <v>435</v>
      </c>
      <c r="E453" s="1" t="s">
        <v>1376</v>
      </c>
      <c r="F453" s="1" t="s">
        <v>1926</v>
      </c>
      <c r="G453" s="131">
        <v>2.3E-2</v>
      </c>
      <c r="H453" s="24">
        <v>0</v>
      </c>
      <c r="I453" s="30">
        <v>0</v>
      </c>
      <c r="J453" s="29">
        <v>0</v>
      </c>
      <c r="K453" s="49">
        <v>0</v>
      </c>
      <c r="L453" s="30">
        <f t="shared" si="15"/>
        <v>0</v>
      </c>
    </row>
    <row r="454" spans="1:12" s="29" customFormat="1" x14ac:dyDescent="0.35">
      <c r="A454" s="34">
        <v>448</v>
      </c>
      <c r="B454" s="34" t="s">
        <v>552</v>
      </c>
      <c r="C454" s="34" t="str">
        <f t="shared" si="16"/>
        <v>0491060</v>
      </c>
      <c r="D454" s="1" t="s">
        <v>436</v>
      </c>
      <c r="E454" s="1" t="s">
        <v>1327</v>
      </c>
      <c r="F454" s="1" t="s">
        <v>1925</v>
      </c>
      <c r="G454" s="131">
        <v>0.03</v>
      </c>
      <c r="H454" s="24">
        <v>0</v>
      </c>
      <c r="I454" s="30">
        <v>0</v>
      </c>
      <c r="J454" s="29">
        <v>0</v>
      </c>
      <c r="K454" s="49">
        <v>0</v>
      </c>
      <c r="L454" s="30">
        <f t="shared" si="15"/>
        <v>0</v>
      </c>
    </row>
    <row r="455" spans="1:12" s="29" customFormat="1" x14ac:dyDescent="0.35">
      <c r="A455" s="34">
        <v>449</v>
      </c>
      <c r="B455" s="34" t="s">
        <v>553</v>
      </c>
      <c r="C455" s="34" t="str">
        <f t="shared" si="16"/>
        <v>0491090</v>
      </c>
      <c r="D455" s="1" t="s">
        <v>437</v>
      </c>
      <c r="E455" s="1" t="s">
        <v>1614</v>
      </c>
      <c r="F455" s="1" t="s">
        <v>1925</v>
      </c>
      <c r="G455" s="131">
        <v>0.03</v>
      </c>
      <c r="H455" s="24">
        <v>0</v>
      </c>
      <c r="I455" s="30">
        <v>0</v>
      </c>
      <c r="J455" s="29">
        <v>0</v>
      </c>
      <c r="K455" s="49">
        <v>0</v>
      </c>
      <c r="L455" s="30">
        <f t="shared" si="15"/>
        <v>0</v>
      </c>
    </row>
    <row r="456" spans="1:12" s="29" customFormat="1" x14ac:dyDescent="0.35">
      <c r="A456" s="34">
        <v>450</v>
      </c>
      <c r="B456" s="34" t="s">
        <v>554</v>
      </c>
      <c r="C456" s="34" t="str">
        <f t="shared" si="16"/>
        <v>0491120</v>
      </c>
      <c r="D456" s="1" t="s">
        <v>438</v>
      </c>
      <c r="E456" s="1" t="s">
        <v>1532</v>
      </c>
      <c r="F456" s="1" t="s">
        <v>1926</v>
      </c>
      <c r="G456" s="131">
        <v>2.3E-2</v>
      </c>
      <c r="H456" s="24">
        <v>0</v>
      </c>
      <c r="I456" s="30">
        <v>0</v>
      </c>
      <c r="J456" s="29">
        <v>0</v>
      </c>
      <c r="K456" s="49">
        <v>0</v>
      </c>
      <c r="L456" s="30">
        <f t="shared" si="15"/>
        <v>0</v>
      </c>
    </row>
    <row r="457" spans="1:12" s="29" customFormat="1" x14ac:dyDescent="0.35">
      <c r="A457" s="34">
        <v>451</v>
      </c>
      <c r="B457" s="34" t="s">
        <v>555</v>
      </c>
      <c r="C457" s="34" t="str">
        <f t="shared" si="16"/>
        <v>0491130</v>
      </c>
      <c r="D457" s="1" t="s">
        <v>670</v>
      </c>
      <c r="E457" s="1" t="s">
        <v>1390</v>
      </c>
      <c r="F457" s="1" t="s">
        <v>1925</v>
      </c>
      <c r="G457" s="131">
        <v>0.03</v>
      </c>
      <c r="H457" s="24">
        <v>0</v>
      </c>
      <c r="I457" s="30">
        <v>0</v>
      </c>
      <c r="J457" s="29">
        <v>0</v>
      </c>
      <c r="K457" s="49">
        <v>0</v>
      </c>
      <c r="L457" s="30">
        <f t="shared" si="15"/>
        <v>0</v>
      </c>
    </row>
    <row r="458" spans="1:12" s="29" customFormat="1" x14ac:dyDescent="0.35">
      <c r="A458" s="34">
        <v>452</v>
      </c>
      <c r="B458" s="34" t="s">
        <v>556</v>
      </c>
      <c r="C458" s="34" t="str">
        <f t="shared" si="16"/>
        <v>0491140</v>
      </c>
      <c r="D458" s="1" t="s">
        <v>671</v>
      </c>
      <c r="E458" s="1" t="s">
        <v>1341</v>
      </c>
      <c r="F458" s="1" t="s">
        <v>1925</v>
      </c>
      <c r="G458" s="131">
        <v>0.03</v>
      </c>
      <c r="H458" s="24">
        <v>32438.27</v>
      </c>
      <c r="I458" s="30">
        <v>1081276</v>
      </c>
      <c r="J458" s="29">
        <v>671051</v>
      </c>
      <c r="K458" s="49">
        <v>-410225</v>
      </c>
      <c r="L458" s="30">
        <f t="shared" si="15"/>
        <v>-410225</v>
      </c>
    </row>
    <row r="459" spans="1:12" s="29" customFormat="1" x14ac:dyDescent="0.35">
      <c r="A459" s="34">
        <v>453</v>
      </c>
      <c r="B459" s="34" t="s">
        <v>557</v>
      </c>
      <c r="C459" s="34" t="str">
        <f t="shared" si="16"/>
        <v>0491150</v>
      </c>
      <c r="D459" s="1" t="s">
        <v>672</v>
      </c>
      <c r="E459" s="1" t="s">
        <v>1104</v>
      </c>
      <c r="F459" s="1" t="s">
        <v>1925</v>
      </c>
      <c r="G459" s="131">
        <v>0.03</v>
      </c>
      <c r="H459" s="24">
        <v>558378.51</v>
      </c>
      <c r="I459" s="30">
        <v>18612617</v>
      </c>
      <c r="J459" s="29">
        <v>9024299</v>
      </c>
      <c r="K459" s="49">
        <v>-9588318</v>
      </c>
      <c r="L459" s="30">
        <f t="shared" si="15"/>
        <v>-9588318</v>
      </c>
    </row>
    <row r="460" spans="1:12" s="29" customFormat="1" x14ac:dyDescent="0.35">
      <c r="A460" s="34">
        <v>454</v>
      </c>
      <c r="B460" s="34" t="s">
        <v>558</v>
      </c>
      <c r="C460" s="34" t="str">
        <f t="shared" si="16"/>
        <v>0491160</v>
      </c>
      <c r="D460" s="1" t="s">
        <v>821</v>
      </c>
      <c r="E460" s="1" t="s">
        <v>1441</v>
      </c>
      <c r="F460" s="1" t="s">
        <v>1925</v>
      </c>
      <c r="G460" s="131">
        <v>0.03</v>
      </c>
      <c r="H460" s="24">
        <v>0</v>
      </c>
      <c r="I460" s="30">
        <v>0</v>
      </c>
      <c r="J460" s="29">
        <v>0</v>
      </c>
      <c r="K460" s="49">
        <v>0</v>
      </c>
      <c r="L460" s="30">
        <f t="shared" ref="L460:L523" si="17" xml:space="preserve"> IF(I460&gt;J460,INT(J460-I460),0)</f>
        <v>0</v>
      </c>
    </row>
    <row r="461" spans="1:12" s="29" customFormat="1" x14ac:dyDescent="0.35">
      <c r="A461" s="34">
        <v>455</v>
      </c>
      <c r="B461" s="34" t="s">
        <v>559</v>
      </c>
      <c r="C461" s="34" t="str">
        <f t="shared" si="16"/>
        <v>0491170</v>
      </c>
      <c r="D461" s="1" t="s">
        <v>116</v>
      </c>
      <c r="E461" s="1" t="s">
        <v>1231</v>
      </c>
      <c r="F461" s="1" t="s">
        <v>1926</v>
      </c>
      <c r="G461" s="131">
        <v>2.3E-2</v>
      </c>
      <c r="H461" s="24">
        <v>0</v>
      </c>
      <c r="I461" s="30">
        <v>0</v>
      </c>
      <c r="J461" s="29">
        <v>0</v>
      </c>
      <c r="K461" s="49">
        <v>0</v>
      </c>
      <c r="L461" s="30">
        <f t="shared" si="17"/>
        <v>0</v>
      </c>
    </row>
    <row r="462" spans="1:12" s="29" customFormat="1" x14ac:dyDescent="0.35">
      <c r="A462" s="34">
        <v>456</v>
      </c>
      <c r="B462" s="34" t="s">
        <v>560</v>
      </c>
      <c r="C462" s="34" t="str">
        <f t="shared" si="16"/>
        <v>0491180</v>
      </c>
      <c r="D462" s="1" t="s">
        <v>117</v>
      </c>
      <c r="E462" s="1" t="s">
        <v>1668</v>
      </c>
      <c r="F462" s="1" t="s">
        <v>1926</v>
      </c>
      <c r="G462" s="131">
        <v>2.3E-2</v>
      </c>
      <c r="H462" s="24">
        <v>0</v>
      </c>
      <c r="I462" s="30">
        <v>0</v>
      </c>
      <c r="J462" s="29">
        <v>0</v>
      </c>
      <c r="K462" s="49">
        <v>0</v>
      </c>
      <c r="L462" s="30">
        <f t="shared" si="17"/>
        <v>0</v>
      </c>
    </row>
    <row r="463" spans="1:12" s="29" customFormat="1" x14ac:dyDescent="0.35">
      <c r="A463" s="34">
        <v>457</v>
      </c>
      <c r="B463" s="34" t="s">
        <v>561</v>
      </c>
      <c r="C463" s="34" t="str">
        <f t="shared" si="16"/>
        <v>0491200</v>
      </c>
      <c r="D463" s="1" t="s">
        <v>118</v>
      </c>
      <c r="E463" s="1" t="s">
        <v>1402</v>
      </c>
      <c r="F463" s="1" t="s">
        <v>1926</v>
      </c>
      <c r="G463" s="131">
        <v>2.3E-2</v>
      </c>
      <c r="H463" s="24">
        <v>2601.46</v>
      </c>
      <c r="I463" s="30">
        <v>113107</v>
      </c>
      <c r="J463" s="29">
        <v>88333</v>
      </c>
      <c r="K463" s="49">
        <v>-24774</v>
      </c>
      <c r="L463" s="30">
        <f t="shared" si="17"/>
        <v>-24774</v>
      </c>
    </row>
    <row r="464" spans="1:12" s="29" customFormat="1" x14ac:dyDescent="0.35">
      <c r="A464" s="34">
        <v>458</v>
      </c>
      <c r="B464" s="34" t="s">
        <v>562</v>
      </c>
      <c r="C464" s="34" t="str">
        <f t="shared" si="16"/>
        <v>0491210</v>
      </c>
      <c r="D464" s="1" t="s">
        <v>119</v>
      </c>
      <c r="E464" s="1" t="s">
        <v>1804</v>
      </c>
      <c r="F464" s="1" t="s">
        <v>1926</v>
      </c>
      <c r="G464" s="131">
        <v>2.3E-2</v>
      </c>
      <c r="H464" s="24">
        <v>0</v>
      </c>
      <c r="I464" s="30">
        <v>0</v>
      </c>
      <c r="J464" s="29">
        <v>0</v>
      </c>
      <c r="K464" s="49">
        <v>0</v>
      </c>
      <c r="L464" s="30">
        <f t="shared" si="17"/>
        <v>0</v>
      </c>
    </row>
    <row r="465" spans="1:12" s="29" customFormat="1" x14ac:dyDescent="0.35">
      <c r="A465" s="34">
        <v>459</v>
      </c>
      <c r="B465" s="34" t="s">
        <v>563</v>
      </c>
      <c r="C465" s="34" t="str">
        <f t="shared" si="16"/>
        <v>0491240</v>
      </c>
      <c r="D465" s="1" t="s">
        <v>120</v>
      </c>
      <c r="E465" s="1" t="s">
        <v>1272</v>
      </c>
      <c r="F465" s="1" t="s">
        <v>1926</v>
      </c>
      <c r="G465" s="131">
        <v>2.3E-2</v>
      </c>
      <c r="H465" s="24">
        <v>3730.35</v>
      </c>
      <c r="I465" s="30">
        <v>162190</v>
      </c>
      <c r="J465" s="29">
        <v>123636</v>
      </c>
      <c r="K465" s="49">
        <v>-38554</v>
      </c>
      <c r="L465" s="30">
        <f t="shared" si="17"/>
        <v>-38554</v>
      </c>
    </row>
    <row r="466" spans="1:12" s="29" customFormat="1" x14ac:dyDescent="0.35">
      <c r="A466" s="34">
        <v>460</v>
      </c>
      <c r="B466" s="34" t="s">
        <v>564</v>
      </c>
      <c r="C466" s="34" t="str">
        <f t="shared" si="16"/>
        <v>0491250</v>
      </c>
      <c r="D466" s="1" t="s">
        <v>121</v>
      </c>
      <c r="E466" s="1" t="s">
        <v>1515</v>
      </c>
      <c r="F466" s="1" t="s">
        <v>1925</v>
      </c>
      <c r="G466" s="131">
        <v>0.03</v>
      </c>
      <c r="H466" s="24">
        <v>0</v>
      </c>
      <c r="I466" s="30">
        <v>0</v>
      </c>
      <c r="J466" s="29">
        <v>0</v>
      </c>
      <c r="K466" s="49">
        <v>0</v>
      </c>
      <c r="L466" s="30">
        <f t="shared" si="17"/>
        <v>0</v>
      </c>
    </row>
    <row r="467" spans="1:12" s="29" customFormat="1" x14ac:dyDescent="0.35">
      <c r="A467" s="34">
        <v>461</v>
      </c>
      <c r="B467" s="34" t="s">
        <v>565</v>
      </c>
      <c r="C467" s="34" t="str">
        <f t="shared" si="16"/>
        <v>0491260</v>
      </c>
      <c r="D467" s="1" t="s">
        <v>122</v>
      </c>
      <c r="E467" s="1" t="s">
        <v>1241</v>
      </c>
      <c r="F467" s="1" t="s">
        <v>1926</v>
      </c>
      <c r="G467" s="131">
        <v>2.3E-2</v>
      </c>
      <c r="H467" s="24">
        <v>108935.9</v>
      </c>
      <c r="I467" s="30">
        <v>4736344</v>
      </c>
      <c r="J467" s="29">
        <v>3465224</v>
      </c>
      <c r="K467" s="49">
        <v>-1271120</v>
      </c>
      <c r="L467" s="30">
        <f t="shared" si="17"/>
        <v>-1271120</v>
      </c>
    </row>
    <row r="468" spans="1:12" s="29" customFormat="1" x14ac:dyDescent="0.35">
      <c r="A468" s="34">
        <v>462</v>
      </c>
      <c r="B468" s="34" t="s">
        <v>566</v>
      </c>
      <c r="C468" s="34" t="str">
        <f t="shared" si="16"/>
        <v>0491270</v>
      </c>
      <c r="D468" s="1" t="s">
        <v>123</v>
      </c>
      <c r="E468" s="1" t="s">
        <v>1603</v>
      </c>
      <c r="F468" s="1" t="s">
        <v>1925</v>
      </c>
      <c r="G468" s="131">
        <v>0.03</v>
      </c>
      <c r="H468" s="24">
        <v>0</v>
      </c>
      <c r="I468" s="30">
        <v>0</v>
      </c>
      <c r="J468" s="29">
        <v>0</v>
      </c>
      <c r="K468" s="49">
        <v>0</v>
      </c>
      <c r="L468" s="30">
        <f t="shared" si="17"/>
        <v>0</v>
      </c>
    </row>
    <row r="469" spans="1:12" s="29" customFormat="1" x14ac:dyDescent="0.35">
      <c r="A469" s="34">
        <v>463</v>
      </c>
      <c r="B469" s="34" t="s">
        <v>567</v>
      </c>
      <c r="C469" s="34" t="str">
        <f t="shared" si="16"/>
        <v>0491280</v>
      </c>
      <c r="D469" s="1" t="s">
        <v>124</v>
      </c>
      <c r="E469" s="1" t="s">
        <v>1584</v>
      </c>
      <c r="F469" s="1" t="s">
        <v>1925</v>
      </c>
      <c r="G469" s="131">
        <v>0.03</v>
      </c>
      <c r="H469" s="24">
        <v>31047.88</v>
      </c>
      <c r="I469" s="30">
        <v>1034930</v>
      </c>
      <c r="J469" s="29">
        <v>542815</v>
      </c>
      <c r="K469" s="49">
        <v>-492115</v>
      </c>
      <c r="L469" s="30">
        <f t="shared" si="17"/>
        <v>-492115</v>
      </c>
    </row>
    <row r="470" spans="1:12" s="29" customFormat="1" x14ac:dyDescent="0.35">
      <c r="A470" s="34">
        <v>464</v>
      </c>
      <c r="B470" s="34" t="s">
        <v>568</v>
      </c>
      <c r="C470" s="34" t="str">
        <f t="shared" si="16"/>
        <v>0491870</v>
      </c>
      <c r="D470" s="1" t="s">
        <v>125</v>
      </c>
      <c r="E470" s="1" t="s">
        <v>1262</v>
      </c>
      <c r="F470" s="1" t="s">
        <v>1927</v>
      </c>
      <c r="G470" s="131">
        <v>1.0500000000000001E-2</v>
      </c>
      <c r="H470" s="24">
        <v>71059.28</v>
      </c>
      <c r="I470" s="30">
        <v>6767551</v>
      </c>
      <c r="J470" s="29">
        <v>3465224</v>
      </c>
      <c r="K470" s="49">
        <v>-3302327</v>
      </c>
      <c r="L470" s="30">
        <f t="shared" si="17"/>
        <v>-3302327</v>
      </c>
    </row>
    <row r="471" spans="1:12" s="29" customFormat="1" x14ac:dyDescent="0.35">
      <c r="A471" s="34">
        <v>465</v>
      </c>
      <c r="B471" s="34" t="s">
        <v>569</v>
      </c>
      <c r="C471" s="34" t="str">
        <f t="shared" si="16"/>
        <v>0492200</v>
      </c>
      <c r="D471" s="1" t="s">
        <v>126</v>
      </c>
      <c r="E471" s="1" t="s">
        <v>1412</v>
      </c>
      <c r="F471" s="1" t="s">
        <v>1927</v>
      </c>
      <c r="G471" s="131">
        <v>1.0500000000000001E-2</v>
      </c>
      <c r="H471" s="24">
        <v>9686.8700000000008</v>
      </c>
      <c r="I471" s="30">
        <v>922560</v>
      </c>
      <c r="J471" s="29">
        <v>211969</v>
      </c>
      <c r="K471" s="49">
        <v>-710591</v>
      </c>
      <c r="L471" s="30">
        <f t="shared" si="17"/>
        <v>-710591</v>
      </c>
    </row>
    <row r="472" spans="1:12" s="29" customFormat="1" x14ac:dyDescent="0.35">
      <c r="A472" s="34">
        <v>466</v>
      </c>
      <c r="B472" s="34" t="s">
        <v>570</v>
      </c>
      <c r="C472" s="34" t="str">
        <f t="shared" si="16"/>
        <v>0500010</v>
      </c>
      <c r="D472" s="1" t="s">
        <v>127</v>
      </c>
      <c r="E472" s="1" t="s">
        <v>1237</v>
      </c>
      <c r="F472" s="1" t="s">
        <v>1927</v>
      </c>
      <c r="G472" s="131">
        <v>1.0500000000000001E-2</v>
      </c>
      <c r="H472" s="24">
        <v>0</v>
      </c>
      <c r="I472" s="30">
        <v>0</v>
      </c>
      <c r="J472" s="29">
        <v>0</v>
      </c>
      <c r="K472" s="49">
        <v>0</v>
      </c>
      <c r="L472" s="30">
        <f t="shared" si="17"/>
        <v>0</v>
      </c>
    </row>
    <row r="473" spans="1:12" s="29" customFormat="1" x14ac:dyDescent="0.35">
      <c r="A473" s="34">
        <v>467</v>
      </c>
      <c r="B473" s="34" t="s">
        <v>571</v>
      </c>
      <c r="C473" s="34" t="str">
        <f t="shared" si="16"/>
        <v>0500020</v>
      </c>
      <c r="D473" s="1" t="s">
        <v>441</v>
      </c>
      <c r="E473" s="1" t="s">
        <v>1187</v>
      </c>
      <c r="F473" s="1" t="s">
        <v>1926</v>
      </c>
      <c r="G473" s="131">
        <v>2.3E-2</v>
      </c>
      <c r="H473" s="24">
        <v>0</v>
      </c>
      <c r="I473" s="30">
        <v>0</v>
      </c>
      <c r="J473" s="29">
        <v>0</v>
      </c>
      <c r="K473" s="49">
        <v>0</v>
      </c>
      <c r="L473" s="30">
        <f t="shared" si="17"/>
        <v>0</v>
      </c>
    </row>
    <row r="474" spans="1:12" s="29" customFormat="1" x14ac:dyDescent="0.35">
      <c r="A474" s="34">
        <v>468</v>
      </c>
      <c r="B474" s="34" t="s">
        <v>572</v>
      </c>
      <c r="C474" s="34" t="str">
        <f t="shared" si="16"/>
        <v>0500090</v>
      </c>
      <c r="D474" s="1" t="s">
        <v>442</v>
      </c>
      <c r="E474" s="1" t="s">
        <v>1353</v>
      </c>
      <c r="F474" s="1" t="s">
        <v>1925</v>
      </c>
      <c r="G474" s="131">
        <v>0.03</v>
      </c>
      <c r="H474" s="24">
        <v>0</v>
      </c>
      <c r="I474" s="30">
        <v>0</v>
      </c>
      <c r="J474" s="30">
        <v>0</v>
      </c>
      <c r="K474" s="49">
        <v>0</v>
      </c>
      <c r="L474" s="30">
        <f t="shared" si="17"/>
        <v>0</v>
      </c>
    </row>
    <row r="475" spans="1:12" s="29" customFormat="1" x14ac:dyDescent="0.35">
      <c r="A475" s="34">
        <v>469</v>
      </c>
      <c r="B475" s="34" t="s">
        <v>574</v>
      </c>
      <c r="C475" s="34" t="str">
        <f t="shared" si="16"/>
        <v>0500400</v>
      </c>
      <c r="D475" s="1" t="s">
        <v>443</v>
      </c>
      <c r="E475" s="1" t="s">
        <v>1387</v>
      </c>
      <c r="F475" s="1" t="s">
        <v>1925</v>
      </c>
      <c r="G475" s="131">
        <v>0.03</v>
      </c>
      <c r="H475" s="24">
        <v>0</v>
      </c>
      <c r="I475" s="30">
        <v>0</v>
      </c>
      <c r="J475" s="30">
        <v>0</v>
      </c>
      <c r="K475" s="49">
        <v>0</v>
      </c>
      <c r="L475" s="30">
        <f t="shared" si="17"/>
        <v>0</v>
      </c>
    </row>
    <row r="476" spans="1:12" s="29" customFormat="1" x14ac:dyDescent="0.35">
      <c r="A476" s="34">
        <v>470</v>
      </c>
      <c r="B476" s="34" t="s">
        <v>575</v>
      </c>
      <c r="C476" s="34" t="str">
        <f t="shared" si="16"/>
        <v>0500440</v>
      </c>
      <c r="D476" s="1" t="s">
        <v>444</v>
      </c>
      <c r="E476" s="1" t="s">
        <v>1806</v>
      </c>
      <c r="F476" s="1" t="s">
        <v>1925</v>
      </c>
      <c r="G476" s="131">
        <v>0.03</v>
      </c>
      <c r="H476" s="24">
        <v>0</v>
      </c>
      <c r="I476" s="30">
        <v>0</v>
      </c>
      <c r="J476" s="30">
        <v>0</v>
      </c>
      <c r="K476" s="49">
        <v>0</v>
      </c>
      <c r="L476" s="30">
        <f t="shared" si="17"/>
        <v>0</v>
      </c>
    </row>
    <row r="477" spans="1:12" s="29" customFormat="1" x14ac:dyDescent="0.35">
      <c r="A477" s="34">
        <v>471</v>
      </c>
      <c r="B477" s="34" t="s">
        <v>576</v>
      </c>
      <c r="C477" s="34" t="str">
        <f t="shared" si="16"/>
        <v>0500650</v>
      </c>
      <c r="D477" s="1" t="s">
        <v>445</v>
      </c>
      <c r="E477" s="1" t="s">
        <v>1567</v>
      </c>
      <c r="F477" s="1" t="s">
        <v>1925</v>
      </c>
      <c r="G477" s="131">
        <v>0.03</v>
      </c>
      <c r="H477" s="24">
        <v>0</v>
      </c>
      <c r="I477" s="30">
        <v>0</v>
      </c>
      <c r="J477" s="30">
        <v>0</v>
      </c>
      <c r="K477" s="49">
        <v>0</v>
      </c>
      <c r="L477" s="30">
        <f t="shared" si="17"/>
        <v>0</v>
      </c>
    </row>
    <row r="478" spans="1:12" s="29" customFormat="1" x14ac:dyDescent="0.35">
      <c r="A478" s="34">
        <v>472</v>
      </c>
      <c r="B478" s="34" t="s">
        <v>577</v>
      </c>
      <c r="C478" s="34" t="str">
        <f t="shared" si="16"/>
        <v>0500790</v>
      </c>
      <c r="D478" s="1" t="s">
        <v>446</v>
      </c>
      <c r="E478" s="1" t="s">
        <v>1409</v>
      </c>
      <c r="F478" s="1" t="s">
        <v>1925</v>
      </c>
      <c r="G478" s="131">
        <v>0.03</v>
      </c>
      <c r="H478" s="24">
        <v>0</v>
      </c>
      <c r="I478" s="30">
        <v>0</v>
      </c>
      <c r="J478" s="30">
        <v>0</v>
      </c>
      <c r="K478" s="49">
        <v>0</v>
      </c>
      <c r="L478" s="30">
        <f t="shared" si="17"/>
        <v>0</v>
      </c>
    </row>
    <row r="479" spans="1:12" s="29" customFormat="1" x14ac:dyDescent="0.35">
      <c r="A479" s="34">
        <v>473</v>
      </c>
      <c r="B479" s="34" t="s">
        <v>578</v>
      </c>
      <c r="C479" s="34" t="str">
        <f t="shared" si="16"/>
        <v>0500820</v>
      </c>
      <c r="D479" s="1" t="s">
        <v>447</v>
      </c>
      <c r="E479" s="1" t="s">
        <v>1393</v>
      </c>
      <c r="F479" s="1" t="s">
        <v>1925</v>
      </c>
      <c r="G479" s="131">
        <v>0.03</v>
      </c>
      <c r="H479" s="24">
        <v>0</v>
      </c>
      <c r="I479" s="30">
        <v>0</v>
      </c>
      <c r="J479" s="30">
        <v>0</v>
      </c>
      <c r="K479" s="49">
        <v>0</v>
      </c>
      <c r="L479" s="30">
        <f t="shared" si="17"/>
        <v>0</v>
      </c>
    </row>
    <row r="480" spans="1:12" s="29" customFormat="1" x14ac:dyDescent="0.35">
      <c r="A480" s="34">
        <v>474</v>
      </c>
      <c r="B480" s="34" t="s">
        <v>579</v>
      </c>
      <c r="C480" s="34" t="str">
        <f t="shared" si="16"/>
        <v>0500950</v>
      </c>
      <c r="D480" s="1" t="s">
        <v>448</v>
      </c>
      <c r="E480" s="1" t="s">
        <v>1314</v>
      </c>
      <c r="F480" s="1" t="s">
        <v>1925</v>
      </c>
      <c r="G480" s="131">
        <v>0.03</v>
      </c>
      <c r="H480" s="24">
        <v>9088.4</v>
      </c>
      <c r="I480" s="30">
        <v>302947</v>
      </c>
      <c r="J480" s="30">
        <v>200000</v>
      </c>
      <c r="K480" s="49">
        <v>-102947</v>
      </c>
      <c r="L480" s="30">
        <f t="shared" si="17"/>
        <v>-102947</v>
      </c>
    </row>
    <row r="481" spans="1:12" s="29" customFormat="1" x14ac:dyDescent="0.35">
      <c r="A481" s="34">
        <v>475</v>
      </c>
      <c r="B481" s="34" t="s">
        <v>580</v>
      </c>
      <c r="C481" s="34" t="str">
        <f t="shared" si="16"/>
        <v>0501200</v>
      </c>
      <c r="D481" s="1" t="s">
        <v>449</v>
      </c>
      <c r="E481" s="1" t="s">
        <v>1254</v>
      </c>
      <c r="F481" s="1" t="s">
        <v>1925</v>
      </c>
      <c r="G481" s="131">
        <v>0.03</v>
      </c>
      <c r="H481" s="24">
        <v>0</v>
      </c>
      <c r="I481" s="30">
        <v>0</v>
      </c>
      <c r="J481" s="30">
        <v>0</v>
      </c>
      <c r="K481" s="49">
        <v>0</v>
      </c>
      <c r="L481" s="30">
        <f t="shared" si="17"/>
        <v>0</v>
      </c>
    </row>
    <row r="482" spans="1:12" s="29" customFormat="1" x14ac:dyDescent="0.35">
      <c r="A482" s="34">
        <v>476</v>
      </c>
      <c r="B482" s="34" t="s">
        <v>581</v>
      </c>
      <c r="C482" s="34" t="str">
        <f t="shared" si="16"/>
        <v>0501220</v>
      </c>
      <c r="D482" s="1" t="s">
        <v>829</v>
      </c>
      <c r="E482" s="1" t="s">
        <v>1230</v>
      </c>
      <c r="F482" s="1" t="s">
        <v>1925</v>
      </c>
      <c r="G482" s="131">
        <v>0.03</v>
      </c>
      <c r="H482" s="24">
        <v>0</v>
      </c>
      <c r="I482" s="30">
        <v>0</v>
      </c>
      <c r="J482" s="30">
        <v>0</v>
      </c>
      <c r="K482" s="49">
        <v>0</v>
      </c>
      <c r="L482" s="30">
        <f t="shared" si="17"/>
        <v>0</v>
      </c>
    </row>
    <row r="483" spans="1:12" s="29" customFormat="1" x14ac:dyDescent="0.35">
      <c r="A483" s="34">
        <v>477</v>
      </c>
      <c r="B483" s="34" t="s">
        <v>582</v>
      </c>
      <c r="C483" s="34" t="str">
        <f t="shared" si="16"/>
        <v>0501240</v>
      </c>
      <c r="D483" s="1" t="s">
        <v>830</v>
      </c>
      <c r="E483" s="1" t="s">
        <v>1337</v>
      </c>
      <c r="F483" s="1" t="s">
        <v>1925</v>
      </c>
      <c r="G483" s="131">
        <v>0.03</v>
      </c>
      <c r="H483" s="24">
        <v>0</v>
      </c>
      <c r="I483" s="30">
        <v>0</v>
      </c>
      <c r="J483" s="30">
        <v>0</v>
      </c>
      <c r="K483" s="49">
        <v>0</v>
      </c>
      <c r="L483" s="30">
        <f t="shared" si="17"/>
        <v>0</v>
      </c>
    </row>
    <row r="484" spans="1:12" s="29" customFormat="1" x14ac:dyDescent="0.35">
      <c r="A484" s="34">
        <v>478</v>
      </c>
      <c r="B484" s="34" t="s">
        <v>583</v>
      </c>
      <c r="C484" s="34" t="str">
        <f t="shared" si="16"/>
        <v>0501250</v>
      </c>
      <c r="D484" s="1" t="s">
        <v>109</v>
      </c>
      <c r="E484" s="1" t="s">
        <v>1357</v>
      </c>
      <c r="F484" s="1" t="s">
        <v>1925</v>
      </c>
      <c r="G484" s="131">
        <v>0.03</v>
      </c>
      <c r="H484" s="24">
        <v>0</v>
      </c>
      <c r="I484" s="30">
        <v>0</v>
      </c>
      <c r="J484" s="30">
        <v>0</v>
      </c>
      <c r="K484" s="49">
        <v>0</v>
      </c>
      <c r="L484" s="30">
        <f t="shared" si="17"/>
        <v>0</v>
      </c>
    </row>
    <row r="485" spans="1:12" s="29" customFormat="1" x14ac:dyDescent="0.35">
      <c r="A485" s="34">
        <v>479</v>
      </c>
      <c r="B485" s="34" t="s">
        <v>584</v>
      </c>
      <c r="C485" s="34" t="str">
        <f t="shared" si="16"/>
        <v>0501400</v>
      </c>
      <c r="D485" s="1" t="s">
        <v>110</v>
      </c>
      <c r="E485" s="1" t="s">
        <v>1799</v>
      </c>
      <c r="F485" s="1" t="s">
        <v>1925</v>
      </c>
      <c r="G485" s="131">
        <v>0.03</v>
      </c>
      <c r="H485" s="24">
        <v>0</v>
      </c>
      <c r="I485" s="30">
        <v>0</v>
      </c>
      <c r="J485" s="30">
        <v>0</v>
      </c>
      <c r="K485" s="49">
        <v>0</v>
      </c>
      <c r="L485" s="30">
        <f t="shared" si="17"/>
        <v>0</v>
      </c>
    </row>
    <row r="486" spans="1:12" s="29" customFormat="1" x14ac:dyDescent="0.35">
      <c r="A486" s="34">
        <v>480</v>
      </c>
      <c r="B486" s="34" t="s">
        <v>585</v>
      </c>
      <c r="C486" s="34" t="str">
        <f t="shared" si="16"/>
        <v>0501410</v>
      </c>
      <c r="D486" s="1" t="s">
        <v>457</v>
      </c>
      <c r="E486" s="1" t="s">
        <v>1317</v>
      </c>
      <c r="F486" s="1" t="s">
        <v>1926</v>
      </c>
      <c r="G486" s="131">
        <v>2.3E-2</v>
      </c>
      <c r="H486" s="24">
        <v>0</v>
      </c>
      <c r="I486" s="30">
        <v>0</v>
      </c>
      <c r="J486" s="30">
        <v>0</v>
      </c>
      <c r="K486" s="49">
        <v>0</v>
      </c>
      <c r="L486" s="30">
        <f t="shared" si="17"/>
        <v>0</v>
      </c>
    </row>
    <row r="487" spans="1:12" s="29" customFormat="1" x14ac:dyDescent="0.35">
      <c r="A487" s="34">
        <v>481</v>
      </c>
      <c r="B487" s="34" t="s">
        <v>586</v>
      </c>
      <c r="C487" s="34" t="str">
        <f t="shared" ref="C487:C550" si="18">MID(B487,3,7)</f>
        <v>0501500</v>
      </c>
      <c r="D487" s="1" t="s">
        <v>458</v>
      </c>
      <c r="E487" s="1" t="s">
        <v>1058</v>
      </c>
      <c r="F487" s="1" t="s">
        <v>1926</v>
      </c>
      <c r="G487" s="131">
        <v>2.3E-2</v>
      </c>
      <c r="H487" s="24">
        <v>575022.39</v>
      </c>
      <c r="I487" s="30">
        <v>25000974</v>
      </c>
      <c r="J487" s="30">
        <v>12456646</v>
      </c>
      <c r="K487" s="49">
        <v>-12544328</v>
      </c>
      <c r="L487" s="30">
        <f t="shared" si="17"/>
        <v>-12544328</v>
      </c>
    </row>
    <row r="488" spans="1:12" s="29" customFormat="1" x14ac:dyDescent="0.35">
      <c r="A488" s="34">
        <v>482</v>
      </c>
      <c r="B488" s="34" t="s">
        <v>587</v>
      </c>
      <c r="C488" s="34" t="str">
        <f t="shared" si="18"/>
        <v>0501600</v>
      </c>
      <c r="D488" s="1" t="s">
        <v>459</v>
      </c>
      <c r="E488" s="1" t="s">
        <v>1027</v>
      </c>
      <c r="F488" s="1" t="s">
        <v>1926</v>
      </c>
      <c r="G488" s="131">
        <v>2.3E-2</v>
      </c>
      <c r="H488" s="24">
        <v>0</v>
      </c>
      <c r="I488" s="30">
        <v>0</v>
      </c>
      <c r="J488" s="30">
        <v>0</v>
      </c>
      <c r="K488" s="49">
        <v>0</v>
      </c>
      <c r="L488" s="30">
        <f t="shared" si="17"/>
        <v>0</v>
      </c>
    </row>
    <row r="489" spans="1:12" s="29" customFormat="1" x14ac:dyDescent="0.35">
      <c r="A489" s="34">
        <v>483</v>
      </c>
      <c r="B489" s="34" t="s">
        <v>588</v>
      </c>
      <c r="C489" s="34" t="str">
        <f t="shared" si="18"/>
        <v>0501700</v>
      </c>
      <c r="D489" s="1" t="s">
        <v>460</v>
      </c>
      <c r="E489" s="1" t="s">
        <v>1091</v>
      </c>
      <c r="F489" s="1" t="s">
        <v>1926</v>
      </c>
      <c r="G489" s="131">
        <v>2.3E-2</v>
      </c>
      <c r="H489" s="24">
        <v>0</v>
      </c>
      <c r="I489" s="30">
        <v>0</v>
      </c>
      <c r="J489" s="30">
        <v>0</v>
      </c>
      <c r="K489" s="49">
        <v>0</v>
      </c>
      <c r="L489" s="30">
        <f t="shared" si="17"/>
        <v>0</v>
      </c>
    </row>
    <row r="490" spans="1:12" s="29" customFormat="1" x14ac:dyDescent="0.35">
      <c r="A490" s="34">
        <v>484</v>
      </c>
      <c r="B490" s="34" t="s">
        <v>1856</v>
      </c>
      <c r="C490" s="34" t="str">
        <f t="shared" si="18"/>
        <v>0501750</v>
      </c>
      <c r="D490" s="1" t="s">
        <v>461</v>
      </c>
      <c r="E490" s="1" t="s">
        <v>1070</v>
      </c>
      <c r="F490" s="1" t="s">
        <v>1927</v>
      </c>
      <c r="G490" s="131">
        <v>1.0500000000000001E-2</v>
      </c>
      <c r="H490" s="24">
        <v>319800.67</v>
      </c>
      <c r="I490" s="30">
        <v>30457207</v>
      </c>
      <c r="J490" s="30">
        <v>12456646</v>
      </c>
      <c r="K490" s="49">
        <v>-18000561</v>
      </c>
      <c r="L490" s="30">
        <f t="shared" si="17"/>
        <v>-18000561</v>
      </c>
    </row>
    <row r="491" spans="1:12" s="29" customFormat="1" x14ac:dyDescent="0.35">
      <c r="A491" s="34">
        <v>485</v>
      </c>
      <c r="B491" s="34" t="s">
        <v>589</v>
      </c>
      <c r="C491" s="34" t="str">
        <f t="shared" si="18"/>
        <v>0501850</v>
      </c>
      <c r="D491" s="1" t="s">
        <v>462</v>
      </c>
      <c r="E491" s="1" t="s">
        <v>1003</v>
      </c>
      <c r="F491" s="1" t="s">
        <v>1925</v>
      </c>
      <c r="G491" s="131">
        <v>0.03</v>
      </c>
      <c r="H491" s="24">
        <v>282774.61</v>
      </c>
      <c r="I491" s="30">
        <v>9425821</v>
      </c>
      <c r="J491" s="30">
        <v>6544012</v>
      </c>
      <c r="K491" s="49">
        <v>-2881809</v>
      </c>
      <c r="L491" s="30">
        <f t="shared" si="17"/>
        <v>-2881809</v>
      </c>
    </row>
    <row r="492" spans="1:12" s="29" customFormat="1" x14ac:dyDescent="0.35">
      <c r="A492" s="34">
        <v>486</v>
      </c>
      <c r="B492" s="34" t="s">
        <v>590</v>
      </c>
      <c r="C492" s="34" t="str">
        <f t="shared" si="18"/>
        <v>0501950</v>
      </c>
      <c r="D492" s="1" t="s">
        <v>463</v>
      </c>
      <c r="E492" s="1" t="s">
        <v>1109</v>
      </c>
      <c r="F492" s="1" t="s">
        <v>1925</v>
      </c>
      <c r="G492" s="131">
        <v>0.03</v>
      </c>
      <c r="H492" s="24">
        <v>109004.36</v>
      </c>
      <c r="I492" s="30">
        <v>3633479</v>
      </c>
      <c r="J492" s="30">
        <v>2268986</v>
      </c>
      <c r="K492" s="49">
        <v>-1364493</v>
      </c>
      <c r="L492" s="30">
        <f t="shared" si="17"/>
        <v>-1364493</v>
      </c>
    </row>
    <row r="493" spans="1:12" s="29" customFormat="1" x14ac:dyDescent="0.35">
      <c r="A493" s="34">
        <v>487</v>
      </c>
      <c r="B493" s="34" t="s">
        <v>591</v>
      </c>
      <c r="C493" s="34" t="str">
        <f t="shared" si="18"/>
        <v>0502100</v>
      </c>
      <c r="D493" s="1" t="s">
        <v>464</v>
      </c>
      <c r="E493" s="1" t="s">
        <v>1743</v>
      </c>
      <c r="F493" s="1" t="s">
        <v>1925</v>
      </c>
      <c r="G493" s="131">
        <v>0.03</v>
      </c>
      <c r="H493" s="24">
        <v>127656.07</v>
      </c>
      <c r="I493" s="30">
        <v>4255203</v>
      </c>
      <c r="J493" s="30">
        <v>3283901</v>
      </c>
      <c r="K493" s="49">
        <v>-971302</v>
      </c>
      <c r="L493" s="30">
        <f t="shared" si="17"/>
        <v>-971302</v>
      </c>
    </row>
    <row r="494" spans="1:12" s="29" customFormat="1" x14ac:dyDescent="0.35">
      <c r="A494" s="34">
        <v>488</v>
      </c>
      <c r="B494" s="34" t="s">
        <v>592</v>
      </c>
      <c r="C494" s="34" t="str">
        <f t="shared" si="18"/>
        <v>0502300</v>
      </c>
      <c r="D494" s="1" t="s">
        <v>745</v>
      </c>
      <c r="E494" s="1" t="s">
        <v>1451</v>
      </c>
      <c r="F494" s="1" t="s">
        <v>1926</v>
      </c>
      <c r="G494" s="131">
        <v>2.3E-2</v>
      </c>
      <c r="H494" s="24">
        <v>0</v>
      </c>
      <c r="I494" s="30">
        <v>0</v>
      </c>
      <c r="J494" s="30">
        <v>0</v>
      </c>
      <c r="K494" s="49">
        <v>0</v>
      </c>
      <c r="L494" s="30">
        <f t="shared" si="17"/>
        <v>0</v>
      </c>
    </row>
    <row r="495" spans="1:12" s="29" customFormat="1" x14ac:dyDescent="0.35">
      <c r="A495" s="34">
        <v>489</v>
      </c>
      <c r="B495" s="34" t="s">
        <v>593</v>
      </c>
      <c r="C495" s="34" t="str">
        <f t="shared" si="18"/>
        <v>0502800</v>
      </c>
      <c r="D495" s="1" t="s">
        <v>746</v>
      </c>
      <c r="E495" s="1" t="s">
        <v>1639</v>
      </c>
      <c r="F495" s="1" t="s">
        <v>1926</v>
      </c>
      <c r="G495" s="131">
        <v>2.3E-2</v>
      </c>
      <c r="H495" s="24">
        <v>0</v>
      </c>
      <c r="I495" s="30">
        <v>0</v>
      </c>
      <c r="J495" s="30">
        <v>0</v>
      </c>
      <c r="K495" s="49">
        <v>0</v>
      </c>
      <c r="L495" s="30">
        <f t="shared" si="17"/>
        <v>0</v>
      </c>
    </row>
    <row r="496" spans="1:12" s="29" customFormat="1" x14ac:dyDescent="0.35">
      <c r="A496" s="34">
        <v>490</v>
      </c>
      <c r="B496" s="34" t="s">
        <v>594</v>
      </c>
      <c r="C496" s="34" t="str">
        <f t="shared" si="18"/>
        <v>0502890</v>
      </c>
      <c r="D496" s="1" t="s">
        <v>747</v>
      </c>
      <c r="E496" s="1" t="s">
        <v>1596</v>
      </c>
      <c r="F496" s="1" t="s">
        <v>1927</v>
      </c>
      <c r="G496" s="131">
        <v>1.0500000000000001E-2</v>
      </c>
      <c r="H496" s="24">
        <v>0</v>
      </c>
      <c r="I496" s="30">
        <v>0</v>
      </c>
      <c r="J496" s="30">
        <v>0</v>
      </c>
      <c r="K496" s="49">
        <v>0</v>
      </c>
      <c r="L496" s="30">
        <f t="shared" si="17"/>
        <v>0</v>
      </c>
    </row>
    <row r="497" spans="1:12" s="29" customFormat="1" x14ac:dyDescent="0.35">
      <c r="A497" s="34">
        <v>491</v>
      </c>
      <c r="B497" s="34" t="s">
        <v>595</v>
      </c>
      <c r="C497" s="34" t="str">
        <f t="shared" si="18"/>
        <v>0504250</v>
      </c>
      <c r="D497" s="1" t="s">
        <v>748</v>
      </c>
      <c r="E497" s="1" t="s">
        <v>1489</v>
      </c>
      <c r="F497" s="1" t="s">
        <v>1926</v>
      </c>
      <c r="G497" s="131">
        <v>2.3E-2</v>
      </c>
      <c r="H497" s="24">
        <v>0</v>
      </c>
      <c r="I497" s="30">
        <v>0</v>
      </c>
      <c r="J497" s="30">
        <v>0</v>
      </c>
      <c r="K497" s="49">
        <v>0</v>
      </c>
      <c r="L497" s="30">
        <f t="shared" si="17"/>
        <v>0</v>
      </c>
    </row>
    <row r="498" spans="1:12" s="29" customFormat="1" x14ac:dyDescent="0.35">
      <c r="A498" s="34">
        <v>492</v>
      </c>
      <c r="B498" s="34" t="s">
        <v>596</v>
      </c>
      <c r="C498" s="34" t="str">
        <f t="shared" si="18"/>
        <v>0510100</v>
      </c>
      <c r="D498" s="1" t="s">
        <v>749</v>
      </c>
      <c r="E498" s="1" t="s">
        <v>1238</v>
      </c>
      <c r="F498" s="1" t="s">
        <v>1925</v>
      </c>
      <c r="G498" s="131">
        <v>0.03</v>
      </c>
      <c r="H498" s="24">
        <v>0</v>
      </c>
      <c r="I498" s="30">
        <v>0</v>
      </c>
      <c r="J498" s="30">
        <v>0</v>
      </c>
      <c r="K498" s="49">
        <v>0</v>
      </c>
      <c r="L498" s="30">
        <f t="shared" si="17"/>
        <v>0</v>
      </c>
    </row>
    <row r="499" spans="1:12" s="29" customFormat="1" x14ac:dyDescent="0.35">
      <c r="A499" s="34">
        <v>493</v>
      </c>
      <c r="B499" s="34" t="s">
        <v>597</v>
      </c>
      <c r="C499" s="34" t="str">
        <f t="shared" si="18"/>
        <v>0510200</v>
      </c>
      <c r="D499" s="1" t="s">
        <v>759</v>
      </c>
      <c r="E499" s="1" t="s">
        <v>1617</v>
      </c>
      <c r="F499" s="1" t="s">
        <v>1925</v>
      </c>
      <c r="G499" s="131">
        <v>0.03</v>
      </c>
      <c r="H499" s="24">
        <v>0</v>
      </c>
      <c r="I499" s="30">
        <v>0</v>
      </c>
      <c r="J499" s="30">
        <v>0</v>
      </c>
      <c r="K499" s="49">
        <v>0</v>
      </c>
      <c r="L499" s="30">
        <f t="shared" si="17"/>
        <v>0</v>
      </c>
    </row>
    <row r="500" spans="1:12" s="29" customFormat="1" x14ac:dyDescent="0.35">
      <c r="A500" s="34">
        <v>494</v>
      </c>
      <c r="B500" s="34" t="s">
        <v>598</v>
      </c>
      <c r="C500" s="34" t="str">
        <f t="shared" si="18"/>
        <v>0521700</v>
      </c>
      <c r="D500" s="1" t="s">
        <v>760</v>
      </c>
      <c r="E500" s="1" t="s">
        <v>1204</v>
      </c>
      <c r="F500" s="1" t="s">
        <v>1925</v>
      </c>
      <c r="G500" s="131">
        <v>0.03</v>
      </c>
      <c r="H500" s="24">
        <v>942.52</v>
      </c>
      <c r="I500" s="30">
        <v>31418</v>
      </c>
      <c r="J500" s="30">
        <v>21516</v>
      </c>
      <c r="K500" s="49">
        <v>-9902</v>
      </c>
      <c r="L500" s="30">
        <f t="shared" si="17"/>
        <v>-9902</v>
      </c>
    </row>
    <row r="501" spans="1:12" s="29" customFormat="1" x14ac:dyDescent="0.35">
      <c r="A501" s="34">
        <v>495</v>
      </c>
      <c r="B501" s="34" t="s">
        <v>599</v>
      </c>
      <c r="C501" s="34" t="str">
        <f t="shared" si="18"/>
        <v>0522200</v>
      </c>
      <c r="D501" s="1" t="s">
        <v>854</v>
      </c>
      <c r="E501" s="1" t="s">
        <v>1211</v>
      </c>
      <c r="F501" s="1" t="s">
        <v>1926</v>
      </c>
      <c r="G501" s="131">
        <v>2.3E-2</v>
      </c>
      <c r="H501" s="24">
        <v>0</v>
      </c>
      <c r="I501" s="30">
        <v>0</v>
      </c>
      <c r="J501" s="30">
        <v>0</v>
      </c>
      <c r="K501" s="49">
        <v>0</v>
      </c>
      <c r="L501" s="30">
        <f t="shared" si="17"/>
        <v>0</v>
      </c>
    </row>
    <row r="502" spans="1:12" s="29" customFormat="1" x14ac:dyDescent="0.35">
      <c r="A502" s="34">
        <v>496</v>
      </c>
      <c r="B502" s="34" t="s">
        <v>600</v>
      </c>
      <c r="C502" s="34" t="str">
        <f t="shared" si="18"/>
        <v>0522710</v>
      </c>
      <c r="D502" s="1" t="s">
        <v>855</v>
      </c>
      <c r="E502" s="1" t="s">
        <v>1164</v>
      </c>
      <c r="F502" s="1" t="s">
        <v>1925</v>
      </c>
      <c r="G502" s="131">
        <v>0.03</v>
      </c>
      <c r="H502" s="24">
        <v>0</v>
      </c>
      <c r="I502" s="30">
        <v>0</v>
      </c>
      <c r="J502" s="30">
        <v>0</v>
      </c>
      <c r="K502" s="49">
        <v>0</v>
      </c>
      <c r="L502" s="30">
        <f t="shared" si="17"/>
        <v>0</v>
      </c>
    </row>
    <row r="503" spans="1:12" s="29" customFormat="1" x14ac:dyDescent="0.35">
      <c r="A503" s="34">
        <v>497</v>
      </c>
      <c r="B503" s="34" t="s">
        <v>601</v>
      </c>
      <c r="C503" s="34" t="str">
        <f t="shared" si="18"/>
        <v>0522720</v>
      </c>
      <c r="D503" s="1" t="s">
        <v>856</v>
      </c>
      <c r="E503" s="1" t="s">
        <v>1122</v>
      </c>
      <c r="F503" s="1" t="s">
        <v>1926</v>
      </c>
      <c r="G503" s="131">
        <v>2.3E-2</v>
      </c>
      <c r="H503" s="24">
        <v>0</v>
      </c>
      <c r="I503" s="30">
        <v>0</v>
      </c>
      <c r="J503" s="30">
        <v>0</v>
      </c>
      <c r="K503" s="49">
        <v>0</v>
      </c>
      <c r="L503" s="30">
        <f t="shared" si="17"/>
        <v>0</v>
      </c>
    </row>
    <row r="504" spans="1:12" s="29" customFormat="1" x14ac:dyDescent="0.35">
      <c r="A504" s="34">
        <v>498</v>
      </c>
      <c r="B504" s="34" t="s">
        <v>602</v>
      </c>
      <c r="C504" s="34" t="str">
        <f t="shared" si="18"/>
        <v>0522750</v>
      </c>
      <c r="D504" s="1" t="s">
        <v>857</v>
      </c>
      <c r="E504" s="1" t="s">
        <v>1113</v>
      </c>
      <c r="F504" s="1" t="s">
        <v>1926</v>
      </c>
      <c r="G504" s="131">
        <v>2.3E-2</v>
      </c>
      <c r="H504" s="24">
        <v>0</v>
      </c>
      <c r="I504" s="30">
        <v>0</v>
      </c>
      <c r="J504" s="30">
        <v>0</v>
      </c>
      <c r="K504" s="49">
        <v>0</v>
      </c>
      <c r="L504" s="30">
        <f t="shared" si="17"/>
        <v>0</v>
      </c>
    </row>
    <row r="505" spans="1:12" s="29" customFormat="1" x14ac:dyDescent="0.35">
      <c r="A505" s="34">
        <v>499</v>
      </c>
      <c r="B505" s="34" t="s">
        <v>603</v>
      </c>
      <c r="C505" s="34" t="str">
        <f t="shared" si="18"/>
        <v>0530050</v>
      </c>
      <c r="D505" s="1" t="s">
        <v>858</v>
      </c>
      <c r="E505" s="1" t="s">
        <v>1274</v>
      </c>
      <c r="F505" s="1" t="s">
        <v>1925</v>
      </c>
      <c r="G505" s="131">
        <v>0.03</v>
      </c>
      <c r="H505" s="24">
        <v>0</v>
      </c>
      <c r="I505" s="30">
        <v>0</v>
      </c>
      <c r="J505" s="29">
        <v>0</v>
      </c>
      <c r="K505" s="49">
        <v>0</v>
      </c>
      <c r="L505" s="30">
        <f t="shared" si="17"/>
        <v>0</v>
      </c>
    </row>
    <row r="506" spans="1:12" s="29" customFormat="1" x14ac:dyDescent="0.35">
      <c r="A506" s="34">
        <v>500</v>
      </c>
      <c r="B506" s="34" t="s">
        <v>604</v>
      </c>
      <c r="C506" s="34" t="str">
        <f t="shared" si="18"/>
        <v>053006J</v>
      </c>
      <c r="D506" s="1" t="s">
        <v>859</v>
      </c>
      <c r="E506" s="1" t="s">
        <v>1129</v>
      </c>
      <c r="F506" s="1" t="s">
        <v>1927</v>
      </c>
      <c r="G506" s="131">
        <v>1.0500000000000001E-2</v>
      </c>
      <c r="H506" s="24">
        <v>0</v>
      </c>
      <c r="I506" s="30">
        <v>0</v>
      </c>
      <c r="J506" s="29">
        <v>0</v>
      </c>
      <c r="K506" s="49">
        <v>0</v>
      </c>
      <c r="L506" s="30">
        <f t="shared" si="17"/>
        <v>0</v>
      </c>
    </row>
    <row r="507" spans="1:12" s="29" customFormat="1" x14ac:dyDescent="0.35">
      <c r="A507" s="34">
        <v>501</v>
      </c>
      <c r="B507" s="34" t="s">
        <v>605</v>
      </c>
      <c r="C507" s="34" t="str">
        <f t="shared" si="18"/>
        <v>0530080</v>
      </c>
      <c r="D507" s="1" t="s">
        <v>860</v>
      </c>
      <c r="E507" s="1" t="s">
        <v>1150</v>
      </c>
      <c r="F507" s="1" t="s">
        <v>1925</v>
      </c>
      <c r="G507" s="131">
        <v>0.03</v>
      </c>
      <c r="H507" s="24">
        <v>0</v>
      </c>
      <c r="I507" s="30">
        <v>0</v>
      </c>
      <c r="J507" s="29">
        <v>0</v>
      </c>
      <c r="K507" s="49">
        <v>0</v>
      </c>
      <c r="L507" s="30">
        <f t="shared" si="17"/>
        <v>0</v>
      </c>
    </row>
    <row r="508" spans="1:12" s="29" customFormat="1" x14ac:dyDescent="0.35">
      <c r="A508" s="34">
        <v>502</v>
      </c>
      <c r="B508" s="34" t="s">
        <v>606</v>
      </c>
      <c r="C508" s="34" t="str">
        <f t="shared" si="18"/>
        <v>0530740</v>
      </c>
      <c r="D508" s="1" t="s">
        <v>493</v>
      </c>
      <c r="E508" s="1" t="s">
        <v>1213</v>
      </c>
      <c r="F508" s="1" t="s">
        <v>1925</v>
      </c>
      <c r="G508" s="131">
        <v>0.03</v>
      </c>
      <c r="H508" s="24">
        <v>0</v>
      </c>
      <c r="I508" s="30">
        <v>0</v>
      </c>
      <c r="J508" s="29">
        <v>0</v>
      </c>
      <c r="K508" s="49">
        <v>0</v>
      </c>
      <c r="L508" s="30">
        <f t="shared" si="17"/>
        <v>0</v>
      </c>
    </row>
    <row r="509" spans="1:12" s="29" customFormat="1" x14ac:dyDescent="0.35">
      <c r="A509" s="34">
        <v>503</v>
      </c>
      <c r="B509" s="34" t="s">
        <v>607</v>
      </c>
      <c r="C509" s="34" t="str">
        <f t="shared" si="18"/>
        <v>0530900</v>
      </c>
      <c r="D509" s="1" t="s">
        <v>494</v>
      </c>
      <c r="E509" s="1" t="s">
        <v>1399</v>
      </c>
      <c r="F509" s="1" t="s">
        <v>1925</v>
      </c>
      <c r="G509" s="131">
        <v>0.03</v>
      </c>
      <c r="H509" s="24">
        <v>0</v>
      </c>
      <c r="I509" s="30">
        <v>0</v>
      </c>
      <c r="J509" s="30">
        <v>0</v>
      </c>
      <c r="K509" s="49">
        <v>0</v>
      </c>
      <c r="L509" s="30">
        <f t="shared" si="17"/>
        <v>0</v>
      </c>
    </row>
    <row r="510" spans="1:12" s="29" customFormat="1" x14ac:dyDescent="0.35">
      <c r="A510" s="34">
        <v>504</v>
      </c>
      <c r="B510" s="34" t="s">
        <v>608</v>
      </c>
      <c r="C510" s="34" t="str">
        <f t="shared" si="18"/>
        <v>0532300</v>
      </c>
      <c r="D510" s="1" t="s">
        <v>495</v>
      </c>
      <c r="E510" s="1" t="s">
        <v>1702</v>
      </c>
      <c r="F510" s="1" t="s">
        <v>1925</v>
      </c>
      <c r="G510" s="131">
        <v>0.03</v>
      </c>
      <c r="H510" s="24">
        <v>0</v>
      </c>
      <c r="I510" s="30">
        <v>0</v>
      </c>
      <c r="J510" s="30">
        <v>0</v>
      </c>
      <c r="K510" s="49">
        <v>0</v>
      </c>
      <c r="L510" s="30">
        <f t="shared" si="17"/>
        <v>0</v>
      </c>
    </row>
    <row r="511" spans="1:12" s="29" customFormat="1" x14ac:dyDescent="0.35">
      <c r="A511" s="34">
        <v>505</v>
      </c>
      <c r="B511" s="34" t="s">
        <v>609</v>
      </c>
      <c r="C511" s="34" t="str">
        <f t="shared" si="18"/>
        <v>0532320</v>
      </c>
      <c r="D511" s="1" t="s">
        <v>496</v>
      </c>
      <c r="E511" s="1" t="s">
        <v>1790</v>
      </c>
      <c r="F511" s="1" t="s">
        <v>1925</v>
      </c>
      <c r="G511" s="131">
        <v>0.03</v>
      </c>
      <c r="H511" s="24">
        <v>0</v>
      </c>
      <c r="I511" s="30">
        <v>0</v>
      </c>
      <c r="J511" s="30">
        <v>0</v>
      </c>
      <c r="K511" s="49">
        <v>0</v>
      </c>
      <c r="L511" s="30">
        <f t="shared" si="17"/>
        <v>0</v>
      </c>
    </row>
    <row r="512" spans="1:12" s="29" customFormat="1" x14ac:dyDescent="0.35">
      <c r="A512" s="34">
        <v>506</v>
      </c>
      <c r="B512" s="34" t="s">
        <v>610</v>
      </c>
      <c r="C512" s="34" t="str">
        <f t="shared" si="18"/>
        <v>0534250</v>
      </c>
      <c r="D512" s="1" t="s">
        <v>497</v>
      </c>
      <c r="E512" s="1" t="s">
        <v>1693</v>
      </c>
      <c r="F512" s="1" t="s">
        <v>1925</v>
      </c>
      <c r="G512" s="131">
        <v>0.03</v>
      </c>
      <c r="H512" s="24">
        <v>0</v>
      </c>
      <c r="I512" s="30">
        <v>0</v>
      </c>
      <c r="J512" s="30">
        <v>0</v>
      </c>
      <c r="K512" s="49">
        <v>0</v>
      </c>
      <c r="L512" s="30">
        <f t="shared" si="17"/>
        <v>0</v>
      </c>
    </row>
    <row r="513" spans="1:12" s="29" customFormat="1" x14ac:dyDescent="0.35">
      <c r="A513" s="34">
        <v>507</v>
      </c>
      <c r="B513" s="34" t="s">
        <v>611</v>
      </c>
      <c r="C513" s="34" t="str">
        <f t="shared" si="18"/>
        <v>0534260</v>
      </c>
      <c r="D513" s="1" t="s">
        <v>498</v>
      </c>
      <c r="E513" s="1" t="s">
        <v>1605</v>
      </c>
      <c r="F513" s="1" t="s">
        <v>1925</v>
      </c>
      <c r="G513" s="131">
        <v>0.03</v>
      </c>
      <c r="H513" s="24">
        <v>0</v>
      </c>
      <c r="I513" s="30">
        <v>0</v>
      </c>
      <c r="J513" s="30">
        <v>0</v>
      </c>
      <c r="K513" s="49">
        <v>0</v>
      </c>
      <c r="L513" s="30">
        <f t="shared" si="17"/>
        <v>0</v>
      </c>
    </row>
    <row r="514" spans="1:12" s="29" customFormat="1" x14ac:dyDescent="0.35">
      <c r="A514" s="34">
        <v>508</v>
      </c>
      <c r="B514" s="34" t="s">
        <v>612</v>
      </c>
      <c r="C514" s="34" t="str">
        <f t="shared" si="18"/>
        <v>0534290</v>
      </c>
      <c r="D514" s="1" t="s">
        <v>499</v>
      </c>
      <c r="E514" s="1" t="s">
        <v>1597</v>
      </c>
      <c r="F514" s="1" t="s">
        <v>1925</v>
      </c>
      <c r="G514" s="131">
        <v>0.03</v>
      </c>
      <c r="H514" s="24">
        <v>0</v>
      </c>
      <c r="I514" s="30">
        <v>0</v>
      </c>
      <c r="J514" s="30">
        <v>0</v>
      </c>
      <c r="K514" s="49">
        <v>0</v>
      </c>
      <c r="L514" s="30">
        <f t="shared" si="17"/>
        <v>0</v>
      </c>
    </row>
    <row r="515" spans="1:12" s="29" customFormat="1" x14ac:dyDescent="0.35">
      <c r="A515" s="34">
        <v>509</v>
      </c>
      <c r="B515" s="34" t="s">
        <v>613</v>
      </c>
      <c r="C515" s="34" t="str">
        <f t="shared" si="18"/>
        <v>0534350</v>
      </c>
      <c r="D515" s="1" t="s">
        <v>500</v>
      </c>
      <c r="E515" s="1" t="s">
        <v>1423</v>
      </c>
      <c r="F515" s="1" t="s">
        <v>1925</v>
      </c>
      <c r="G515" s="131">
        <v>0.03</v>
      </c>
      <c r="H515" s="24">
        <v>0</v>
      </c>
      <c r="I515" s="30">
        <v>0</v>
      </c>
      <c r="J515" s="30">
        <v>0</v>
      </c>
      <c r="K515" s="49">
        <v>0</v>
      </c>
      <c r="L515" s="30">
        <f t="shared" si="17"/>
        <v>0</v>
      </c>
    </row>
    <row r="516" spans="1:12" s="29" customFormat="1" x14ac:dyDescent="0.35">
      <c r="A516" s="34">
        <v>510</v>
      </c>
      <c r="B516" s="34" t="s">
        <v>614</v>
      </c>
      <c r="C516" s="34" t="str">
        <f t="shared" si="18"/>
        <v>0534380</v>
      </c>
      <c r="D516" s="1" t="s">
        <v>501</v>
      </c>
      <c r="E516" s="1" t="s">
        <v>1448</v>
      </c>
      <c r="F516" s="1" t="s">
        <v>1925</v>
      </c>
      <c r="G516" s="131">
        <v>0.03</v>
      </c>
      <c r="H516" s="24">
        <v>0</v>
      </c>
      <c r="I516" s="30">
        <v>0</v>
      </c>
      <c r="J516" s="30">
        <v>0</v>
      </c>
      <c r="K516" s="49">
        <v>0</v>
      </c>
      <c r="L516" s="30">
        <f t="shared" si="17"/>
        <v>0</v>
      </c>
    </row>
    <row r="517" spans="1:12" s="29" customFormat="1" x14ac:dyDescent="0.35">
      <c r="A517" s="34">
        <v>511</v>
      </c>
      <c r="B517" s="34" t="s">
        <v>1859</v>
      </c>
      <c r="C517" s="34" t="str">
        <f t="shared" si="18"/>
        <v>0540210</v>
      </c>
      <c r="D517" s="1" t="s">
        <v>450</v>
      </c>
      <c r="E517" s="1" t="s">
        <v>1669</v>
      </c>
      <c r="F517" s="1" t="s">
        <v>1925</v>
      </c>
      <c r="G517" s="131">
        <v>0.03</v>
      </c>
      <c r="H517" s="24">
        <v>0</v>
      </c>
      <c r="I517" s="30">
        <v>0</v>
      </c>
      <c r="J517" s="29">
        <v>0</v>
      </c>
      <c r="K517" s="49">
        <v>0</v>
      </c>
      <c r="L517" s="30">
        <f t="shared" si="17"/>
        <v>0</v>
      </c>
    </row>
    <row r="518" spans="1:12" s="29" customFormat="1" x14ac:dyDescent="0.35">
      <c r="A518" s="34">
        <v>512</v>
      </c>
      <c r="B518" s="34" t="s">
        <v>1860</v>
      </c>
      <c r="C518" s="34" t="str">
        <f t="shared" si="18"/>
        <v>0540230</v>
      </c>
      <c r="D518" s="1" t="s">
        <v>451</v>
      </c>
      <c r="E518" s="1" t="s">
        <v>1483</v>
      </c>
      <c r="F518" s="1" t="s">
        <v>1925</v>
      </c>
      <c r="G518" s="131">
        <v>0.03</v>
      </c>
      <c r="H518" s="24">
        <v>0</v>
      </c>
      <c r="I518" s="30">
        <v>0</v>
      </c>
      <c r="J518" s="29">
        <v>0</v>
      </c>
      <c r="K518" s="49">
        <v>0</v>
      </c>
      <c r="L518" s="30">
        <f t="shared" si="17"/>
        <v>0</v>
      </c>
    </row>
    <row r="519" spans="1:12" s="29" customFormat="1" x14ac:dyDescent="0.35">
      <c r="A519" s="34">
        <v>513</v>
      </c>
      <c r="B519" s="34" t="s">
        <v>1861</v>
      </c>
      <c r="C519" s="34" t="str">
        <f t="shared" si="18"/>
        <v>0540270</v>
      </c>
      <c r="D519" s="1" t="s">
        <v>452</v>
      </c>
      <c r="E519" s="1" t="s">
        <v>1587</v>
      </c>
      <c r="F519" s="1" t="s">
        <v>1925</v>
      </c>
      <c r="G519" s="131">
        <v>0.03</v>
      </c>
      <c r="H519" s="24">
        <v>0</v>
      </c>
      <c r="I519" s="30">
        <v>0</v>
      </c>
      <c r="J519" s="30">
        <v>0</v>
      </c>
      <c r="K519" s="49">
        <v>0</v>
      </c>
      <c r="L519" s="30">
        <f t="shared" si="17"/>
        <v>0</v>
      </c>
    </row>
    <row r="520" spans="1:12" s="29" customFormat="1" x14ac:dyDescent="0.35">
      <c r="A520" s="34">
        <v>514</v>
      </c>
      <c r="B520" s="34" t="s">
        <v>1862</v>
      </c>
      <c r="C520" s="34" t="str">
        <f t="shared" si="18"/>
        <v>0540610</v>
      </c>
      <c r="D520" s="1" t="s">
        <v>453</v>
      </c>
      <c r="E520" s="1" t="s">
        <v>1191</v>
      </c>
      <c r="F520" s="1" t="s">
        <v>1925</v>
      </c>
      <c r="G520" s="131">
        <v>0.03</v>
      </c>
      <c r="H520" s="24">
        <v>0</v>
      </c>
      <c r="I520" s="30">
        <v>0</v>
      </c>
      <c r="J520" s="29">
        <v>0</v>
      </c>
      <c r="K520" s="49">
        <v>0</v>
      </c>
      <c r="L520" s="30">
        <f t="shared" si="17"/>
        <v>0</v>
      </c>
    </row>
    <row r="521" spans="1:12" s="29" customFormat="1" x14ac:dyDescent="0.35">
      <c r="A521" s="34">
        <v>515</v>
      </c>
      <c r="B521" s="34" t="s">
        <v>1863</v>
      </c>
      <c r="C521" s="34" t="str">
        <f t="shared" si="18"/>
        <v>0540880</v>
      </c>
      <c r="D521" s="1" t="s">
        <v>454</v>
      </c>
      <c r="E521" s="1" t="s">
        <v>1621</v>
      </c>
      <c r="F521" s="1" t="s">
        <v>1925</v>
      </c>
      <c r="G521" s="131">
        <v>0.03</v>
      </c>
      <c r="H521" s="24">
        <v>0</v>
      </c>
      <c r="I521" s="30">
        <v>0</v>
      </c>
      <c r="J521" s="29">
        <v>0</v>
      </c>
      <c r="K521" s="49">
        <v>0</v>
      </c>
      <c r="L521" s="30">
        <f t="shared" si="17"/>
        <v>0</v>
      </c>
    </row>
    <row r="522" spans="1:12" s="29" customFormat="1" x14ac:dyDescent="0.35">
      <c r="A522" s="34">
        <v>516</v>
      </c>
      <c r="B522" s="34" t="s">
        <v>1864</v>
      </c>
      <c r="C522" s="34" t="str">
        <f t="shared" si="18"/>
        <v>0540920</v>
      </c>
      <c r="D522" s="1" t="s">
        <v>455</v>
      </c>
      <c r="E522" s="1" t="s">
        <v>1482</v>
      </c>
      <c r="F522" s="1" t="s">
        <v>1925</v>
      </c>
      <c r="G522" s="131">
        <v>0.03</v>
      </c>
      <c r="H522" s="24">
        <v>0</v>
      </c>
      <c r="I522" s="30">
        <v>0</v>
      </c>
      <c r="J522" s="29">
        <v>0</v>
      </c>
      <c r="K522" s="49">
        <v>0</v>
      </c>
      <c r="L522" s="30">
        <f t="shared" si="17"/>
        <v>0</v>
      </c>
    </row>
    <row r="523" spans="1:12" s="29" customFormat="1" x14ac:dyDescent="0.35">
      <c r="A523" s="34">
        <v>517</v>
      </c>
      <c r="B523" s="34" t="s">
        <v>1865</v>
      </c>
      <c r="C523" s="34" t="str">
        <f t="shared" si="18"/>
        <v>0544040</v>
      </c>
      <c r="D523" s="1" t="s">
        <v>456</v>
      </c>
      <c r="E523" s="1" t="s">
        <v>1568</v>
      </c>
      <c r="F523" s="1" t="s">
        <v>1925</v>
      </c>
      <c r="G523" s="131">
        <v>0.03</v>
      </c>
      <c r="H523" s="24">
        <v>0</v>
      </c>
      <c r="I523" s="30">
        <v>0</v>
      </c>
      <c r="J523" s="30">
        <v>0</v>
      </c>
      <c r="K523" s="49">
        <v>0</v>
      </c>
      <c r="L523" s="30">
        <f t="shared" si="17"/>
        <v>0</v>
      </c>
    </row>
    <row r="524" spans="1:12" s="29" customFormat="1" x14ac:dyDescent="0.35">
      <c r="A524" s="34">
        <v>518</v>
      </c>
      <c r="B524" s="34" t="s">
        <v>622</v>
      </c>
      <c r="C524" s="34" t="str">
        <f t="shared" si="18"/>
        <v>0550010</v>
      </c>
      <c r="D524" s="1" t="s">
        <v>502</v>
      </c>
      <c r="E524" s="1" t="s">
        <v>1467</v>
      </c>
      <c r="F524" s="1" t="s">
        <v>1925</v>
      </c>
      <c r="G524" s="131">
        <v>0.03</v>
      </c>
      <c r="H524" s="24">
        <v>235902.27</v>
      </c>
      <c r="I524" s="30">
        <v>7863409</v>
      </c>
      <c r="J524" s="30">
        <v>4655292</v>
      </c>
      <c r="K524" s="49">
        <v>-3208117</v>
      </c>
      <c r="L524" s="30">
        <f t="shared" ref="L524:L587" si="19" xml:space="preserve"> IF(I524&gt;J524,INT(J524-I524),0)</f>
        <v>-3208117</v>
      </c>
    </row>
    <row r="525" spans="1:12" s="29" customFormat="1" x14ac:dyDescent="0.35">
      <c r="A525" s="34">
        <v>519</v>
      </c>
      <c r="B525" s="34" t="s">
        <v>623</v>
      </c>
      <c r="C525" s="34" t="str">
        <f t="shared" si="18"/>
        <v>0550020</v>
      </c>
      <c r="D525" s="1" t="s">
        <v>503</v>
      </c>
      <c r="E525" s="1" t="s">
        <v>1362</v>
      </c>
      <c r="F525" s="1" t="s">
        <v>1925</v>
      </c>
      <c r="G525" s="131">
        <v>0.03</v>
      </c>
      <c r="H525" s="24">
        <v>0</v>
      </c>
      <c r="I525" s="30">
        <v>0</v>
      </c>
      <c r="J525" s="30">
        <v>0</v>
      </c>
      <c r="K525" s="49">
        <v>0</v>
      </c>
      <c r="L525" s="30">
        <f t="shared" si="19"/>
        <v>0</v>
      </c>
    </row>
    <row r="526" spans="1:12" s="29" customFormat="1" x14ac:dyDescent="0.35">
      <c r="A526" s="34">
        <v>520</v>
      </c>
      <c r="B526" s="34" t="s">
        <v>624</v>
      </c>
      <c r="C526" s="34" t="str">
        <f t="shared" si="18"/>
        <v>0550030</v>
      </c>
      <c r="D526" s="1" t="s">
        <v>504</v>
      </c>
      <c r="E526" s="1" t="s">
        <v>1346</v>
      </c>
      <c r="F526" s="1" t="s">
        <v>1925</v>
      </c>
      <c r="G526" s="131">
        <v>0.03</v>
      </c>
      <c r="H526" s="24">
        <v>122286.33</v>
      </c>
      <c r="I526" s="30">
        <v>4076211</v>
      </c>
      <c r="J526" s="30">
        <v>1857749</v>
      </c>
      <c r="K526" s="49">
        <v>-2218462</v>
      </c>
      <c r="L526" s="30">
        <f t="shared" si="19"/>
        <v>-2218462</v>
      </c>
    </row>
    <row r="527" spans="1:12" s="29" customFormat="1" x14ac:dyDescent="0.35">
      <c r="A527" s="34">
        <v>521</v>
      </c>
      <c r="B527" s="34" t="s">
        <v>625</v>
      </c>
      <c r="C527" s="34" t="str">
        <f t="shared" si="18"/>
        <v>0550090</v>
      </c>
      <c r="D527" s="1" t="s">
        <v>505</v>
      </c>
      <c r="E527" s="1" t="s">
        <v>1306</v>
      </c>
      <c r="F527" s="1" t="s">
        <v>1925</v>
      </c>
      <c r="G527" s="131">
        <v>0.03</v>
      </c>
      <c r="H527" s="24">
        <v>0</v>
      </c>
      <c r="I527" s="30">
        <v>0</v>
      </c>
      <c r="J527" s="29">
        <v>0</v>
      </c>
      <c r="K527" s="49">
        <v>0</v>
      </c>
      <c r="L527" s="30">
        <f t="shared" si="19"/>
        <v>0</v>
      </c>
    </row>
    <row r="528" spans="1:12" s="29" customFormat="1" x14ac:dyDescent="0.35">
      <c r="A528" s="34">
        <v>522</v>
      </c>
      <c r="B528" s="34" t="s">
        <v>626</v>
      </c>
      <c r="C528" s="34" t="str">
        <f t="shared" si="18"/>
        <v>0550110</v>
      </c>
      <c r="D528" s="1" t="s">
        <v>506</v>
      </c>
      <c r="E528" s="1" t="s">
        <v>1388</v>
      </c>
      <c r="F528" s="1" t="s">
        <v>1926</v>
      </c>
      <c r="G528" s="131">
        <v>2.3E-2</v>
      </c>
      <c r="H528" s="24">
        <v>0</v>
      </c>
      <c r="I528" s="30">
        <v>0</v>
      </c>
      <c r="J528" s="29">
        <v>0</v>
      </c>
      <c r="K528" s="49">
        <v>0</v>
      </c>
      <c r="L528" s="30">
        <f t="shared" si="19"/>
        <v>0</v>
      </c>
    </row>
    <row r="529" spans="1:12" s="29" customFormat="1" x14ac:dyDescent="0.35">
      <c r="A529" s="34">
        <v>523</v>
      </c>
      <c r="B529" s="34" t="s">
        <v>627</v>
      </c>
      <c r="C529" s="34" t="str">
        <f t="shared" si="18"/>
        <v>0550150</v>
      </c>
      <c r="D529" s="1" t="s">
        <v>507</v>
      </c>
      <c r="E529" s="1" t="s">
        <v>1530</v>
      </c>
      <c r="F529" s="1" t="s">
        <v>1926</v>
      </c>
      <c r="G529" s="131">
        <v>2.3E-2</v>
      </c>
      <c r="H529" s="24">
        <v>10183.44</v>
      </c>
      <c r="I529" s="30">
        <v>442759</v>
      </c>
      <c r="J529" s="29">
        <v>239222</v>
      </c>
      <c r="K529" s="49">
        <v>-203537</v>
      </c>
      <c r="L529" s="30">
        <f t="shared" si="19"/>
        <v>-203537</v>
      </c>
    </row>
    <row r="530" spans="1:12" s="29" customFormat="1" x14ac:dyDescent="0.35">
      <c r="A530" s="34">
        <v>524</v>
      </c>
      <c r="B530" s="34" t="s">
        <v>628</v>
      </c>
      <c r="C530" s="34" t="str">
        <f t="shared" si="18"/>
        <v>0550610</v>
      </c>
      <c r="D530" s="1" t="s">
        <v>508</v>
      </c>
      <c r="E530" s="1" t="s">
        <v>1484</v>
      </c>
      <c r="F530" s="1" t="s">
        <v>1925</v>
      </c>
      <c r="G530" s="131">
        <v>0.03</v>
      </c>
      <c r="H530" s="24">
        <v>0</v>
      </c>
      <c r="I530" s="30">
        <v>0</v>
      </c>
      <c r="J530" s="30">
        <v>0</v>
      </c>
      <c r="K530" s="49">
        <v>0</v>
      </c>
      <c r="L530" s="30">
        <f t="shared" si="19"/>
        <v>0</v>
      </c>
    </row>
    <row r="531" spans="1:12" s="29" customFormat="1" x14ac:dyDescent="0.35">
      <c r="A531" s="34">
        <v>525</v>
      </c>
      <c r="B531" s="34" t="s">
        <v>629</v>
      </c>
      <c r="C531" s="34" t="str">
        <f t="shared" si="18"/>
        <v>0560010</v>
      </c>
      <c r="D531" s="1" t="s">
        <v>509</v>
      </c>
      <c r="E531" s="1" t="s">
        <v>1538</v>
      </c>
      <c r="F531" s="1" t="s">
        <v>1926</v>
      </c>
      <c r="G531" s="131">
        <v>2.3E-2</v>
      </c>
      <c r="H531" s="24">
        <v>0</v>
      </c>
      <c r="I531" s="30">
        <v>0</v>
      </c>
      <c r="J531" s="30">
        <v>0</v>
      </c>
      <c r="K531" s="49">
        <v>0</v>
      </c>
      <c r="L531" s="30">
        <f t="shared" si="19"/>
        <v>0</v>
      </c>
    </row>
    <row r="532" spans="1:12" s="29" customFormat="1" x14ac:dyDescent="0.35">
      <c r="A532" s="34">
        <v>526</v>
      </c>
      <c r="B532" s="34" t="s">
        <v>630</v>
      </c>
      <c r="C532" s="34" t="str">
        <f t="shared" si="18"/>
        <v>0560020</v>
      </c>
      <c r="D532" s="1" t="s">
        <v>510</v>
      </c>
      <c r="E532" s="1" t="s">
        <v>1398</v>
      </c>
      <c r="F532" s="1" t="s">
        <v>1926</v>
      </c>
      <c r="G532" s="131">
        <v>2.3E-2</v>
      </c>
      <c r="H532" s="24">
        <v>0</v>
      </c>
      <c r="I532" s="30">
        <v>0</v>
      </c>
      <c r="J532" s="29">
        <v>0</v>
      </c>
      <c r="K532" s="49">
        <v>0</v>
      </c>
      <c r="L532" s="30">
        <f t="shared" si="19"/>
        <v>0</v>
      </c>
    </row>
    <row r="533" spans="1:12" s="29" customFormat="1" x14ac:dyDescent="0.35">
      <c r="A533" s="34">
        <v>527</v>
      </c>
      <c r="B533" s="34" t="s">
        <v>631</v>
      </c>
      <c r="C533" s="34" t="str">
        <f t="shared" si="18"/>
        <v>0560050</v>
      </c>
      <c r="D533" s="1" t="s">
        <v>511</v>
      </c>
      <c r="E533" s="1" t="s">
        <v>1468</v>
      </c>
      <c r="F533" s="1" t="s">
        <v>1926</v>
      </c>
      <c r="G533" s="131">
        <v>2.3E-2</v>
      </c>
      <c r="H533" s="24">
        <v>0</v>
      </c>
      <c r="I533" s="30">
        <v>0</v>
      </c>
      <c r="J533" s="29">
        <v>0</v>
      </c>
      <c r="K533" s="49">
        <v>0</v>
      </c>
      <c r="L533" s="30">
        <f t="shared" si="19"/>
        <v>0</v>
      </c>
    </row>
    <row r="534" spans="1:12" s="29" customFormat="1" x14ac:dyDescent="0.35">
      <c r="A534" s="34">
        <v>528</v>
      </c>
      <c r="B534" s="34" t="s">
        <v>632</v>
      </c>
      <c r="C534" s="34" t="str">
        <f t="shared" si="18"/>
        <v>0560060</v>
      </c>
      <c r="D534" s="1" t="s">
        <v>512</v>
      </c>
      <c r="E534" s="1" t="s">
        <v>1522</v>
      </c>
      <c r="F534" s="1" t="s">
        <v>1927</v>
      </c>
      <c r="G534" s="131">
        <v>1.0500000000000001E-2</v>
      </c>
      <c r="H534" s="24">
        <v>0</v>
      </c>
      <c r="I534" s="30">
        <v>0</v>
      </c>
      <c r="J534" s="29">
        <v>0</v>
      </c>
      <c r="K534" s="49">
        <v>0</v>
      </c>
      <c r="L534" s="30">
        <f t="shared" si="19"/>
        <v>0</v>
      </c>
    </row>
    <row r="535" spans="1:12" s="29" customFormat="1" x14ac:dyDescent="0.35">
      <c r="A535" s="34">
        <v>529</v>
      </c>
      <c r="B535" s="34" t="s">
        <v>633</v>
      </c>
      <c r="C535" s="34" t="str">
        <f t="shared" si="18"/>
        <v>0560070</v>
      </c>
      <c r="D535" s="1" t="s">
        <v>513</v>
      </c>
      <c r="E535" s="1" t="s">
        <v>1427</v>
      </c>
      <c r="F535" s="1" t="s">
        <v>1927</v>
      </c>
      <c r="G535" s="131">
        <v>1.0500000000000001E-2</v>
      </c>
      <c r="H535" s="24">
        <v>5015.7700000000004</v>
      </c>
      <c r="I535" s="30">
        <v>477693</v>
      </c>
      <c r="J535" s="29">
        <v>239222</v>
      </c>
      <c r="K535" s="49">
        <v>-238471</v>
      </c>
      <c r="L535" s="30">
        <f t="shared" si="19"/>
        <v>-238471</v>
      </c>
    </row>
    <row r="536" spans="1:12" s="29" customFormat="1" x14ac:dyDescent="0.35">
      <c r="A536" s="34">
        <v>530</v>
      </c>
      <c r="B536" s="34" t="s">
        <v>634</v>
      </c>
      <c r="C536" s="34" t="str">
        <f t="shared" si="18"/>
        <v>0560080</v>
      </c>
      <c r="D536" s="1" t="s">
        <v>440</v>
      </c>
      <c r="E536" s="1" t="s">
        <v>1502</v>
      </c>
      <c r="F536" s="1" t="s">
        <v>1925</v>
      </c>
      <c r="G536" s="131">
        <v>0.03</v>
      </c>
      <c r="H536" s="24">
        <v>0</v>
      </c>
      <c r="I536" s="30">
        <v>0</v>
      </c>
      <c r="J536" s="29">
        <v>0</v>
      </c>
      <c r="K536" s="49">
        <v>0</v>
      </c>
      <c r="L536" s="30">
        <f t="shared" si="19"/>
        <v>0</v>
      </c>
    </row>
    <row r="537" spans="1:12" s="29" customFormat="1" x14ac:dyDescent="0.35">
      <c r="A537" s="34">
        <v>531</v>
      </c>
      <c r="B537" s="34" t="s">
        <v>635</v>
      </c>
      <c r="C537" s="34" t="str">
        <f t="shared" si="18"/>
        <v>0560090</v>
      </c>
      <c r="D537" s="1" t="s">
        <v>520</v>
      </c>
      <c r="E537" s="1" t="s">
        <v>1460</v>
      </c>
      <c r="F537" s="1" t="s">
        <v>1925</v>
      </c>
      <c r="G537" s="131">
        <v>0.03</v>
      </c>
      <c r="H537" s="24">
        <v>0</v>
      </c>
      <c r="I537" s="30">
        <v>0</v>
      </c>
      <c r="J537" s="29">
        <v>0</v>
      </c>
      <c r="K537" s="49">
        <v>0</v>
      </c>
      <c r="L537" s="30">
        <f t="shared" si="19"/>
        <v>0</v>
      </c>
    </row>
    <row r="538" spans="1:12" s="29" customFormat="1" x14ac:dyDescent="0.35">
      <c r="A538" s="34">
        <v>532</v>
      </c>
      <c r="B538" s="34" t="s">
        <v>636</v>
      </c>
      <c r="C538" s="34" t="str">
        <f t="shared" si="18"/>
        <v>0560340</v>
      </c>
      <c r="D538" s="1" t="s">
        <v>521</v>
      </c>
      <c r="E538" s="1" t="s">
        <v>1352</v>
      </c>
      <c r="F538" s="1" t="s">
        <v>1925</v>
      </c>
      <c r="G538" s="131">
        <v>0.03</v>
      </c>
      <c r="H538" s="24">
        <v>50277.29</v>
      </c>
      <c r="I538" s="30">
        <v>1675910</v>
      </c>
      <c r="J538" s="29">
        <v>1028220</v>
      </c>
      <c r="K538" s="49">
        <v>-647690</v>
      </c>
      <c r="L538" s="30">
        <f t="shared" si="19"/>
        <v>-647690</v>
      </c>
    </row>
    <row r="539" spans="1:12" s="29" customFormat="1" x14ac:dyDescent="0.35">
      <c r="A539" s="34">
        <v>533</v>
      </c>
      <c r="B539" s="34" t="s">
        <v>637</v>
      </c>
      <c r="C539" s="34" t="str">
        <f t="shared" si="18"/>
        <v>0570010</v>
      </c>
      <c r="D539" s="1" t="s">
        <v>522</v>
      </c>
      <c r="E539" s="1" t="s">
        <v>1453</v>
      </c>
      <c r="F539" s="1" t="s">
        <v>1925</v>
      </c>
      <c r="G539" s="131">
        <v>0.03</v>
      </c>
      <c r="H539" s="24">
        <v>0</v>
      </c>
      <c r="I539" s="30">
        <v>0</v>
      </c>
      <c r="J539" s="30">
        <v>0</v>
      </c>
      <c r="K539" s="49">
        <v>0</v>
      </c>
      <c r="L539" s="30">
        <f t="shared" si="19"/>
        <v>0</v>
      </c>
    </row>
    <row r="540" spans="1:12" s="29" customFormat="1" x14ac:dyDescent="0.35">
      <c r="A540" s="34">
        <v>534</v>
      </c>
      <c r="B540" s="34" t="s">
        <v>638</v>
      </c>
      <c r="C540" s="34" t="str">
        <f t="shared" si="18"/>
        <v>0570020</v>
      </c>
      <c r="D540" s="1" t="s">
        <v>523</v>
      </c>
      <c r="E540" s="1" t="s">
        <v>1090</v>
      </c>
      <c r="F540" s="1" t="s">
        <v>1925</v>
      </c>
      <c r="G540" s="131">
        <v>0.03</v>
      </c>
      <c r="H540" s="24">
        <v>0</v>
      </c>
      <c r="I540" s="30">
        <v>0</v>
      </c>
      <c r="J540" s="29">
        <v>0</v>
      </c>
      <c r="K540" s="49">
        <v>0</v>
      </c>
      <c r="L540" s="30">
        <f t="shared" si="19"/>
        <v>0</v>
      </c>
    </row>
    <row r="541" spans="1:12" s="29" customFormat="1" x14ac:dyDescent="0.35">
      <c r="A541" s="34">
        <v>535</v>
      </c>
      <c r="B541" s="34" t="s">
        <v>639</v>
      </c>
      <c r="C541" s="34" t="str">
        <f t="shared" si="18"/>
        <v>0570030</v>
      </c>
      <c r="D541" s="1" t="s">
        <v>524</v>
      </c>
      <c r="E541" s="1" t="s">
        <v>1403</v>
      </c>
      <c r="F541" s="1" t="s">
        <v>1925</v>
      </c>
      <c r="G541" s="131">
        <v>0.03</v>
      </c>
      <c r="H541" s="24">
        <v>0</v>
      </c>
      <c r="I541" s="30">
        <v>0</v>
      </c>
      <c r="J541" s="29">
        <v>0</v>
      </c>
      <c r="K541" s="49">
        <v>0</v>
      </c>
      <c r="L541" s="30">
        <f t="shared" si="19"/>
        <v>0</v>
      </c>
    </row>
    <row r="542" spans="1:12" s="29" customFormat="1" x14ac:dyDescent="0.35">
      <c r="A542" s="34">
        <v>536</v>
      </c>
      <c r="B542" s="34" t="s">
        <v>640</v>
      </c>
      <c r="C542" s="34" t="str">
        <f t="shared" si="18"/>
        <v>0570050</v>
      </c>
      <c r="D542" s="1" t="s">
        <v>702</v>
      </c>
      <c r="E542" s="1" t="s">
        <v>1511</v>
      </c>
      <c r="F542" s="1" t="s">
        <v>1925</v>
      </c>
      <c r="G542" s="131">
        <v>0.03</v>
      </c>
      <c r="H542" s="24">
        <v>0</v>
      </c>
      <c r="I542" s="30">
        <v>0</v>
      </c>
      <c r="J542" s="29">
        <v>0</v>
      </c>
      <c r="K542" s="49">
        <v>0</v>
      </c>
      <c r="L542" s="30">
        <f t="shared" si="19"/>
        <v>0</v>
      </c>
    </row>
    <row r="543" spans="1:12" s="29" customFormat="1" x14ac:dyDescent="0.35">
      <c r="A543" s="34">
        <v>537</v>
      </c>
      <c r="B543" s="34" t="s">
        <v>641</v>
      </c>
      <c r="C543" s="34" t="str">
        <f t="shared" si="18"/>
        <v>0570070</v>
      </c>
      <c r="D543" s="1" t="s">
        <v>874</v>
      </c>
      <c r="E543" s="1" t="s">
        <v>1281</v>
      </c>
      <c r="F543" s="1" t="s">
        <v>1925</v>
      </c>
      <c r="G543" s="131">
        <v>0.03</v>
      </c>
      <c r="H543" s="24">
        <v>49572.43</v>
      </c>
      <c r="I543" s="30">
        <v>1652415</v>
      </c>
      <c r="J543" s="30">
        <v>1034740</v>
      </c>
      <c r="K543" s="49">
        <v>-617675</v>
      </c>
      <c r="L543" s="30">
        <f t="shared" si="19"/>
        <v>-617675</v>
      </c>
    </row>
    <row r="544" spans="1:12" s="29" customFormat="1" x14ac:dyDescent="0.35">
      <c r="A544" s="34">
        <v>538</v>
      </c>
      <c r="B544" s="34" t="s">
        <v>642</v>
      </c>
      <c r="C544" s="34" t="str">
        <f t="shared" si="18"/>
        <v>0570080</v>
      </c>
      <c r="D544" s="129" t="s">
        <v>875</v>
      </c>
      <c r="E544" s="129" t="s">
        <v>1410</v>
      </c>
      <c r="F544" s="129" t="s">
        <v>1925</v>
      </c>
      <c r="G544" s="131">
        <v>0.03</v>
      </c>
      <c r="H544" s="24">
        <v>429436.10000000003</v>
      </c>
      <c r="I544" s="30">
        <v>14314537</v>
      </c>
      <c r="J544" s="29">
        <v>9174240</v>
      </c>
      <c r="K544" s="49">
        <v>-5140297</v>
      </c>
      <c r="L544" s="30">
        <f t="shared" si="19"/>
        <v>-5140297</v>
      </c>
    </row>
    <row r="545" spans="1:12" s="29" customFormat="1" x14ac:dyDescent="0.35">
      <c r="A545" s="34">
        <v>539</v>
      </c>
      <c r="B545" s="34" t="s">
        <v>643</v>
      </c>
      <c r="C545" s="34" t="str">
        <f t="shared" si="18"/>
        <v>0570090</v>
      </c>
      <c r="D545" s="1" t="s">
        <v>525</v>
      </c>
      <c r="E545" s="1" t="s">
        <v>1677</v>
      </c>
      <c r="F545" s="1" t="s">
        <v>1926</v>
      </c>
      <c r="G545" s="131">
        <v>2.3E-2</v>
      </c>
      <c r="H545" s="24">
        <v>0</v>
      </c>
      <c r="I545" s="30">
        <v>0</v>
      </c>
      <c r="J545" s="30">
        <v>0</v>
      </c>
      <c r="K545" s="49">
        <v>0</v>
      </c>
      <c r="L545" s="30">
        <f t="shared" si="19"/>
        <v>0</v>
      </c>
    </row>
    <row r="546" spans="1:12" s="29" customFormat="1" ht="18" customHeight="1" x14ac:dyDescent="0.35">
      <c r="A546" s="34">
        <v>540</v>
      </c>
      <c r="B546" s="34" t="s">
        <v>644</v>
      </c>
      <c r="C546" s="34" t="str">
        <f t="shared" si="18"/>
        <v>0570100</v>
      </c>
      <c r="D546" s="1" t="s">
        <v>526</v>
      </c>
      <c r="E546" s="1" t="s">
        <v>1573</v>
      </c>
      <c r="F546" s="1" t="s">
        <v>1926</v>
      </c>
      <c r="G546" s="131">
        <v>2.3E-2</v>
      </c>
      <c r="H546" s="24">
        <v>0</v>
      </c>
      <c r="I546" s="30">
        <v>0</v>
      </c>
      <c r="J546" s="29">
        <v>0</v>
      </c>
      <c r="K546" s="49">
        <v>0</v>
      </c>
      <c r="L546" s="30">
        <f t="shared" si="19"/>
        <v>0</v>
      </c>
    </row>
    <row r="547" spans="1:12" s="29" customFormat="1" x14ac:dyDescent="0.35">
      <c r="A547" s="34">
        <v>541</v>
      </c>
      <c r="B547" s="34" t="s">
        <v>645</v>
      </c>
      <c r="C547" s="34" t="str">
        <f t="shared" si="18"/>
        <v>0570110</v>
      </c>
      <c r="D547" s="1" t="s">
        <v>527</v>
      </c>
      <c r="E547" s="1" t="s">
        <v>1579</v>
      </c>
      <c r="F547" s="1" t="s">
        <v>1926</v>
      </c>
      <c r="G547" s="131">
        <v>2.3E-2</v>
      </c>
      <c r="H547" s="24">
        <v>0</v>
      </c>
      <c r="I547" s="30">
        <v>0</v>
      </c>
      <c r="J547" s="30">
        <v>0</v>
      </c>
      <c r="K547" s="49">
        <v>0</v>
      </c>
      <c r="L547" s="30">
        <f t="shared" si="19"/>
        <v>0</v>
      </c>
    </row>
    <row r="548" spans="1:12" s="29" customFormat="1" x14ac:dyDescent="0.35">
      <c r="A548" s="34">
        <v>542</v>
      </c>
      <c r="B548" s="34" t="s">
        <v>646</v>
      </c>
      <c r="C548" s="34" t="str">
        <f t="shared" si="18"/>
        <v>0570120</v>
      </c>
      <c r="D548" s="1" t="s">
        <v>528</v>
      </c>
      <c r="E548" s="1" t="s">
        <v>1225</v>
      </c>
      <c r="F548" s="1" t="s">
        <v>1926</v>
      </c>
      <c r="G548" s="131">
        <v>2.3E-2</v>
      </c>
      <c r="H548" s="24">
        <v>0</v>
      </c>
      <c r="I548" s="30">
        <v>0</v>
      </c>
      <c r="J548" s="30">
        <v>0</v>
      </c>
      <c r="K548" s="49">
        <v>0</v>
      </c>
      <c r="L548" s="30">
        <f t="shared" si="19"/>
        <v>0</v>
      </c>
    </row>
    <row r="549" spans="1:12" s="29" customFormat="1" x14ac:dyDescent="0.35">
      <c r="A549" s="34">
        <v>543</v>
      </c>
      <c r="B549" s="34" t="s">
        <v>647</v>
      </c>
      <c r="C549" s="34" t="str">
        <f t="shared" si="18"/>
        <v>0570130</v>
      </c>
      <c r="D549" s="1" t="s">
        <v>529</v>
      </c>
      <c r="E549" s="1" t="s">
        <v>1631</v>
      </c>
      <c r="F549" s="1" t="s">
        <v>1926</v>
      </c>
      <c r="G549" s="131">
        <v>2.3E-2</v>
      </c>
      <c r="H549" s="24">
        <v>0</v>
      </c>
      <c r="I549" s="30">
        <v>0</v>
      </c>
      <c r="J549" s="29">
        <v>0</v>
      </c>
      <c r="K549" s="49">
        <v>0</v>
      </c>
      <c r="L549" s="30">
        <f t="shared" si="19"/>
        <v>0</v>
      </c>
    </row>
    <row r="550" spans="1:12" s="29" customFormat="1" x14ac:dyDescent="0.35">
      <c r="A550" s="34">
        <v>544</v>
      </c>
      <c r="B550" s="34" t="s">
        <v>648</v>
      </c>
      <c r="C550" s="34" t="str">
        <f t="shared" si="18"/>
        <v>0570140</v>
      </c>
      <c r="D550" s="1" t="s">
        <v>530</v>
      </c>
      <c r="E550" s="1" t="s">
        <v>1541</v>
      </c>
      <c r="F550" s="1" t="s">
        <v>1926</v>
      </c>
      <c r="G550" s="131">
        <v>2.3E-2</v>
      </c>
      <c r="H550" s="24">
        <v>0</v>
      </c>
      <c r="I550" s="30">
        <v>0</v>
      </c>
      <c r="J550" s="30">
        <v>0</v>
      </c>
      <c r="K550" s="49">
        <v>0</v>
      </c>
      <c r="L550" s="30">
        <f t="shared" si="19"/>
        <v>0</v>
      </c>
    </row>
    <row r="551" spans="1:12" s="29" customFormat="1" x14ac:dyDescent="0.35">
      <c r="A551" s="34">
        <v>545</v>
      </c>
      <c r="B551" s="34" t="s">
        <v>649</v>
      </c>
      <c r="C551" s="34" t="str">
        <f t="shared" ref="C551:C614" si="20">MID(B551,3,7)</f>
        <v>0570150</v>
      </c>
      <c r="D551" s="1" t="s">
        <v>531</v>
      </c>
      <c r="E551" s="1" t="s">
        <v>1581</v>
      </c>
      <c r="F551" s="1" t="s">
        <v>1926</v>
      </c>
      <c r="G551" s="131">
        <v>2.3E-2</v>
      </c>
      <c r="H551" s="24">
        <v>0</v>
      </c>
      <c r="I551" s="30">
        <v>0</v>
      </c>
      <c r="J551" s="30">
        <v>0</v>
      </c>
      <c r="K551" s="49">
        <v>0</v>
      </c>
      <c r="L551" s="30">
        <f t="shared" si="19"/>
        <v>0</v>
      </c>
    </row>
    <row r="552" spans="1:12" s="29" customFormat="1" x14ac:dyDescent="0.35">
      <c r="A552" s="34">
        <v>546</v>
      </c>
      <c r="B552" s="34" t="s">
        <v>650</v>
      </c>
      <c r="C552" s="34" t="str">
        <f t="shared" si="20"/>
        <v>0580010</v>
      </c>
      <c r="D552" s="1" t="s">
        <v>532</v>
      </c>
      <c r="E552" s="1" t="s">
        <v>1694</v>
      </c>
      <c r="F552" s="1" t="s">
        <v>1926</v>
      </c>
      <c r="G552" s="131">
        <v>2.3E-2</v>
      </c>
      <c r="H552" s="24">
        <v>0</v>
      </c>
      <c r="I552" s="30">
        <v>0</v>
      </c>
      <c r="J552" s="29">
        <v>0</v>
      </c>
      <c r="K552" s="49">
        <v>0</v>
      </c>
      <c r="L552" s="30">
        <f t="shared" si="19"/>
        <v>0</v>
      </c>
    </row>
    <row r="553" spans="1:12" s="29" customFormat="1" x14ac:dyDescent="0.35">
      <c r="A553" s="34">
        <v>547</v>
      </c>
      <c r="B553" s="34" t="s">
        <v>651</v>
      </c>
      <c r="C553" s="34" t="str">
        <f t="shared" si="20"/>
        <v>0580020</v>
      </c>
      <c r="D553" s="1" t="s">
        <v>533</v>
      </c>
      <c r="E553" s="1" t="s">
        <v>1765</v>
      </c>
      <c r="F553" s="1" t="s">
        <v>1926</v>
      </c>
      <c r="G553" s="131">
        <v>2.3E-2</v>
      </c>
      <c r="H553" s="24">
        <v>0</v>
      </c>
      <c r="I553" s="30">
        <v>0</v>
      </c>
      <c r="J553" s="29">
        <v>0</v>
      </c>
      <c r="K553" s="49">
        <v>0</v>
      </c>
      <c r="L553" s="30">
        <f t="shared" si="19"/>
        <v>0</v>
      </c>
    </row>
    <row r="554" spans="1:12" s="29" customFormat="1" x14ac:dyDescent="0.35">
      <c r="A554" s="34">
        <v>548</v>
      </c>
      <c r="B554" s="34" t="s">
        <v>652</v>
      </c>
      <c r="C554" s="34" t="str">
        <f t="shared" si="20"/>
        <v>0580070</v>
      </c>
      <c r="D554" s="1" t="s">
        <v>534</v>
      </c>
      <c r="E554" s="1" t="s">
        <v>1270</v>
      </c>
      <c r="F554" s="1" t="s">
        <v>1926</v>
      </c>
      <c r="G554" s="131">
        <v>2.3E-2</v>
      </c>
      <c r="H554" s="24">
        <v>0</v>
      </c>
      <c r="I554" s="30">
        <v>0</v>
      </c>
      <c r="J554" s="29">
        <v>0</v>
      </c>
      <c r="K554" s="49">
        <v>0</v>
      </c>
      <c r="L554" s="30">
        <f t="shared" si="19"/>
        <v>0</v>
      </c>
    </row>
    <row r="555" spans="1:12" s="29" customFormat="1" x14ac:dyDescent="0.35">
      <c r="A555" s="34">
        <v>549</v>
      </c>
      <c r="B555" s="34" t="s">
        <v>653</v>
      </c>
      <c r="C555" s="34" t="str">
        <f t="shared" si="20"/>
        <v>0580100</v>
      </c>
      <c r="D555" s="1" t="s">
        <v>535</v>
      </c>
      <c r="E555" s="1" t="s">
        <v>1629</v>
      </c>
      <c r="F555" s="1" t="s">
        <v>1926</v>
      </c>
      <c r="G555" s="131">
        <v>2.3E-2</v>
      </c>
      <c r="H555" s="24">
        <v>0</v>
      </c>
      <c r="I555" s="30">
        <v>0</v>
      </c>
      <c r="J555" s="30">
        <v>0</v>
      </c>
      <c r="K555" s="49">
        <v>0</v>
      </c>
      <c r="L555" s="30">
        <f t="shared" si="19"/>
        <v>0</v>
      </c>
    </row>
    <row r="556" spans="1:12" s="29" customFormat="1" x14ac:dyDescent="0.35">
      <c r="A556" s="34">
        <v>550</v>
      </c>
      <c r="B556" s="34" t="s">
        <v>654</v>
      </c>
      <c r="C556" s="34" t="str">
        <f t="shared" si="20"/>
        <v>0581000</v>
      </c>
      <c r="D556" s="1" t="s">
        <v>536</v>
      </c>
      <c r="E556" s="1" t="s">
        <v>1336</v>
      </c>
      <c r="F556" s="1" t="s">
        <v>1926</v>
      </c>
      <c r="G556" s="131">
        <v>2.3E-2</v>
      </c>
      <c r="H556" s="24">
        <v>0</v>
      </c>
      <c r="I556" s="30">
        <v>0</v>
      </c>
      <c r="J556" s="29">
        <v>0</v>
      </c>
      <c r="K556" s="49">
        <v>0</v>
      </c>
      <c r="L556" s="30">
        <f t="shared" si="19"/>
        <v>0</v>
      </c>
    </row>
    <row r="557" spans="1:12" s="29" customFormat="1" x14ac:dyDescent="0.35">
      <c r="A557" s="34">
        <v>551</v>
      </c>
      <c r="B557" s="34" t="s">
        <v>655</v>
      </c>
      <c r="C557" s="34" t="str">
        <f t="shared" si="20"/>
        <v>0581110</v>
      </c>
      <c r="D557" s="1" t="s">
        <v>537</v>
      </c>
      <c r="E557" s="1" t="s">
        <v>1323</v>
      </c>
      <c r="F557" s="1" t="s">
        <v>1926</v>
      </c>
      <c r="G557" s="131">
        <v>2.3E-2</v>
      </c>
      <c r="H557" s="24">
        <v>0</v>
      </c>
      <c r="I557" s="30">
        <v>0</v>
      </c>
      <c r="J557" s="30">
        <v>0</v>
      </c>
      <c r="K557" s="49">
        <v>0</v>
      </c>
      <c r="L557" s="30">
        <f t="shared" si="19"/>
        <v>0</v>
      </c>
    </row>
    <row r="558" spans="1:12" s="29" customFormat="1" x14ac:dyDescent="0.35">
      <c r="A558" s="34">
        <v>552</v>
      </c>
      <c r="B558" s="34" t="s">
        <v>656</v>
      </c>
      <c r="C558" s="34" t="str">
        <f t="shared" si="20"/>
        <v>0581330</v>
      </c>
      <c r="D558" s="1" t="s">
        <v>538</v>
      </c>
      <c r="E558" s="1" t="s">
        <v>1798</v>
      </c>
      <c r="F558" s="1" t="s">
        <v>1925</v>
      </c>
      <c r="G558" s="131">
        <v>0.03</v>
      </c>
      <c r="H558" s="24">
        <v>0</v>
      </c>
      <c r="I558" s="30">
        <v>0</v>
      </c>
      <c r="J558" s="30">
        <v>0</v>
      </c>
      <c r="K558" s="49">
        <v>0</v>
      </c>
      <c r="L558" s="30">
        <f t="shared" si="19"/>
        <v>0</v>
      </c>
    </row>
    <row r="559" spans="1:12" s="29" customFormat="1" x14ac:dyDescent="0.35">
      <c r="A559" s="51">
        <v>553</v>
      </c>
      <c r="B559" s="51" t="s">
        <v>657</v>
      </c>
      <c r="C559" s="51" t="str">
        <f t="shared" si="20"/>
        <v>0581350</v>
      </c>
      <c r="D559" s="1" t="s">
        <v>539</v>
      </c>
      <c r="E559" s="1" t="s">
        <v>1234</v>
      </c>
      <c r="F559" s="1" t="s">
        <v>1926</v>
      </c>
      <c r="G559" s="132">
        <v>2.3E-2</v>
      </c>
      <c r="H559" s="53">
        <v>0</v>
      </c>
      <c r="I559" s="54">
        <v>0</v>
      </c>
      <c r="J559" s="54">
        <v>0</v>
      </c>
      <c r="K559" s="49">
        <v>0</v>
      </c>
      <c r="L559" s="54">
        <f t="shared" si="19"/>
        <v>0</v>
      </c>
    </row>
    <row r="560" spans="1:12" s="29" customFormat="1" x14ac:dyDescent="0.35">
      <c r="A560" s="51">
        <v>554</v>
      </c>
      <c r="B560" s="51" t="s">
        <v>658</v>
      </c>
      <c r="C560" s="51" t="str">
        <f t="shared" si="20"/>
        <v>0582000</v>
      </c>
      <c r="D560" s="1" t="s">
        <v>540</v>
      </c>
      <c r="E560" s="1" t="s">
        <v>1134</v>
      </c>
      <c r="F560" s="1" t="s">
        <v>1926</v>
      </c>
      <c r="G560" s="132">
        <v>2.3E-2</v>
      </c>
      <c r="H560" s="53">
        <v>0</v>
      </c>
      <c r="I560" s="54">
        <v>0</v>
      </c>
      <c r="J560" s="54">
        <v>0</v>
      </c>
      <c r="K560" s="49">
        <v>0</v>
      </c>
      <c r="L560" s="54">
        <f t="shared" si="19"/>
        <v>0</v>
      </c>
    </row>
    <row r="561" spans="1:12" s="29" customFormat="1" x14ac:dyDescent="0.35">
      <c r="A561" s="34">
        <v>555</v>
      </c>
      <c r="B561" s="34" t="s">
        <v>659</v>
      </c>
      <c r="C561" s="34" t="str">
        <f t="shared" si="20"/>
        <v>0584010</v>
      </c>
      <c r="D561" s="1" t="s">
        <v>541</v>
      </c>
      <c r="E561" s="1" t="s">
        <v>1107</v>
      </c>
      <c r="F561" s="1" t="s">
        <v>1926</v>
      </c>
      <c r="G561" s="131">
        <v>2.3E-2</v>
      </c>
      <c r="H561" s="24">
        <v>0</v>
      </c>
      <c r="I561" s="30">
        <v>0</v>
      </c>
      <c r="J561" s="29">
        <v>0</v>
      </c>
      <c r="K561" s="49">
        <v>0</v>
      </c>
      <c r="L561" s="30">
        <f t="shared" si="19"/>
        <v>0</v>
      </c>
    </row>
    <row r="562" spans="1:12" s="29" customFormat="1" x14ac:dyDescent="0.35">
      <c r="A562" s="34">
        <v>556</v>
      </c>
      <c r="B562" s="34" t="s">
        <v>660</v>
      </c>
      <c r="C562" s="34" t="str">
        <f t="shared" si="20"/>
        <v>0585010</v>
      </c>
      <c r="D562" s="1" t="s">
        <v>542</v>
      </c>
      <c r="E562" s="1" t="s">
        <v>1342</v>
      </c>
      <c r="F562" s="1" t="s">
        <v>1926</v>
      </c>
      <c r="G562" s="131">
        <v>2.3E-2</v>
      </c>
      <c r="H562" s="24">
        <v>0</v>
      </c>
      <c r="I562" s="30">
        <v>0</v>
      </c>
      <c r="J562" s="29">
        <v>0</v>
      </c>
      <c r="K562" s="49">
        <v>0</v>
      </c>
      <c r="L562" s="30">
        <f t="shared" si="19"/>
        <v>0</v>
      </c>
    </row>
    <row r="563" spans="1:12" s="29" customFormat="1" x14ac:dyDescent="0.35">
      <c r="A563" s="34">
        <v>557</v>
      </c>
      <c r="B563" s="34" t="s">
        <v>661</v>
      </c>
      <c r="C563" s="34" t="str">
        <f t="shared" si="20"/>
        <v>0586000</v>
      </c>
      <c r="D563" s="1" t="s">
        <v>543</v>
      </c>
      <c r="E563" s="1" t="s">
        <v>1271</v>
      </c>
      <c r="F563" s="1" t="s">
        <v>1926</v>
      </c>
      <c r="G563" s="131">
        <v>2.3E-2</v>
      </c>
      <c r="H563" s="55">
        <v>0</v>
      </c>
      <c r="I563" s="30">
        <v>0</v>
      </c>
      <c r="J563" s="30">
        <v>0</v>
      </c>
      <c r="K563" s="49">
        <v>0</v>
      </c>
      <c r="L563" s="30">
        <f t="shared" si="19"/>
        <v>0</v>
      </c>
    </row>
    <row r="564" spans="1:12" s="29" customFormat="1" x14ac:dyDescent="0.35">
      <c r="A564" s="34">
        <v>558</v>
      </c>
      <c r="B564" s="34" t="s">
        <v>662</v>
      </c>
      <c r="C564" s="34" t="str">
        <f t="shared" si="20"/>
        <v>0587220</v>
      </c>
      <c r="D564" s="1" t="s">
        <v>544</v>
      </c>
      <c r="E564" s="1" t="s">
        <v>1316</v>
      </c>
      <c r="F564" s="1" t="s">
        <v>1926</v>
      </c>
      <c r="G564" s="131">
        <v>2.3E-2</v>
      </c>
      <c r="H564" s="24">
        <v>0</v>
      </c>
      <c r="I564" s="30">
        <v>0</v>
      </c>
      <c r="J564" s="29">
        <v>0</v>
      </c>
      <c r="K564" s="49">
        <v>0</v>
      </c>
      <c r="L564" s="30">
        <f t="shared" si="19"/>
        <v>0</v>
      </c>
    </row>
    <row r="565" spans="1:12" s="29" customFormat="1" x14ac:dyDescent="0.35">
      <c r="A565" s="34">
        <v>559</v>
      </c>
      <c r="B565" s="34" t="s">
        <v>1867</v>
      </c>
      <c r="C565" s="34" t="str">
        <f t="shared" si="20"/>
        <v>0590050</v>
      </c>
      <c r="D565" s="1" t="s">
        <v>545</v>
      </c>
      <c r="E565" s="1" t="s">
        <v>1443</v>
      </c>
      <c r="F565" s="1" t="s">
        <v>1926</v>
      </c>
      <c r="G565" s="131">
        <v>2.3E-2</v>
      </c>
      <c r="H565" s="24">
        <v>0</v>
      </c>
      <c r="I565" s="30">
        <v>0</v>
      </c>
      <c r="J565" s="30">
        <v>0</v>
      </c>
      <c r="K565" s="49">
        <v>0</v>
      </c>
      <c r="L565" s="30">
        <f t="shared" si="19"/>
        <v>0</v>
      </c>
    </row>
    <row r="566" spans="1:12" s="29" customFormat="1" x14ac:dyDescent="0.35">
      <c r="A566" s="34">
        <v>560</v>
      </c>
      <c r="B566" s="34" t="s">
        <v>1868</v>
      </c>
      <c r="C566" s="34" t="str">
        <f t="shared" si="20"/>
        <v>0590070</v>
      </c>
      <c r="D566" s="1" t="s">
        <v>546</v>
      </c>
      <c r="E566" s="1" t="s">
        <v>1253</v>
      </c>
      <c r="F566" s="1" t="s">
        <v>1926</v>
      </c>
      <c r="G566" s="131">
        <v>2.3E-2</v>
      </c>
      <c r="H566" s="24">
        <v>0</v>
      </c>
      <c r="I566" s="30">
        <v>0</v>
      </c>
      <c r="J566" s="29">
        <v>0</v>
      </c>
      <c r="K566" s="49">
        <v>0</v>
      </c>
      <c r="L566" s="30">
        <f t="shared" si="19"/>
        <v>0</v>
      </c>
    </row>
    <row r="567" spans="1:12" s="29" customFormat="1" x14ac:dyDescent="0.35">
      <c r="A567" s="34">
        <v>561</v>
      </c>
      <c r="B567" s="34" t="s">
        <v>1869</v>
      </c>
      <c r="C567" s="34" t="str">
        <f t="shared" si="20"/>
        <v>0601260</v>
      </c>
      <c r="D567" s="1" t="s">
        <v>547</v>
      </c>
      <c r="E567" s="1" t="s">
        <v>1364</v>
      </c>
      <c r="F567" s="1" t="s">
        <v>1926</v>
      </c>
      <c r="G567" s="131">
        <v>2.3E-2</v>
      </c>
      <c r="H567" s="24">
        <v>0</v>
      </c>
      <c r="I567" s="30">
        <v>0</v>
      </c>
      <c r="J567" s="29">
        <v>0</v>
      </c>
      <c r="K567" s="49">
        <v>0</v>
      </c>
      <c r="L567" s="30">
        <f t="shared" si="19"/>
        <v>0</v>
      </c>
    </row>
    <row r="568" spans="1:12" s="29" customFormat="1" x14ac:dyDescent="0.35">
      <c r="A568" s="34">
        <v>562</v>
      </c>
      <c r="B568" s="34" t="s">
        <v>1870</v>
      </c>
      <c r="C568" s="34" t="str">
        <f t="shared" si="20"/>
        <v>0601890</v>
      </c>
      <c r="D568" s="1" t="s">
        <v>548</v>
      </c>
      <c r="E568" s="1" t="s">
        <v>1276</v>
      </c>
      <c r="F568" s="1" t="s">
        <v>1925</v>
      </c>
      <c r="G568" s="131">
        <v>0.03</v>
      </c>
      <c r="H568" s="24">
        <v>0</v>
      </c>
      <c r="I568" s="30">
        <v>0</v>
      </c>
      <c r="J568" s="29">
        <v>0</v>
      </c>
      <c r="K568" s="49">
        <v>0</v>
      </c>
      <c r="L568" s="30">
        <f t="shared" si="19"/>
        <v>0</v>
      </c>
    </row>
    <row r="569" spans="1:12" s="29" customFormat="1" x14ac:dyDescent="0.35">
      <c r="A569" s="34">
        <v>563</v>
      </c>
      <c r="B569" s="34" t="s">
        <v>1871</v>
      </c>
      <c r="C569" s="34" t="str">
        <f t="shared" si="20"/>
        <v>0601910</v>
      </c>
      <c r="D569" s="1" t="s">
        <v>549</v>
      </c>
      <c r="E569" s="1" t="s">
        <v>1182</v>
      </c>
      <c r="F569" s="1" t="s">
        <v>1926</v>
      </c>
      <c r="G569" s="131">
        <v>2.3E-2</v>
      </c>
      <c r="H569" s="24">
        <v>0</v>
      </c>
      <c r="I569" s="30">
        <v>0</v>
      </c>
      <c r="J569" s="29">
        <v>0</v>
      </c>
      <c r="K569" s="49">
        <v>0</v>
      </c>
      <c r="L569" s="30">
        <f t="shared" si="19"/>
        <v>0</v>
      </c>
    </row>
    <row r="570" spans="1:12" s="29" customFormat="1" x14ac:dyDescent="0.35">
      <c r="A570" s="34">
        <v>564</v>
      </c>
      <c r="B570" s="34" t="s">
        <v>1872</v>
      </c>
      <c r="C570" s="34" t="str">
        <f t="shared" si="20"/>
        <v>0610010</v>
      </c>
      <c r="D570" s="1" t="s">
        <v>550</v>
      </c>
      <c r="E570" s="1" t="s">
        <v>1311</v>
      </c>
      <c r="F570" s="1" t="s">
        <v>1926</v>
      </c>
      <c r="G570" s="131">
        <v>2.3E-2</v>
      </c>
      <c r="H570" s="24">
        <v>0</v>
      </c>
      <c r="I570" s="30">
        <v>0</v>
      </c>
      <c r="J570" s="30">
        <v>0</v>
      </c>
      <c r="K570" s="49">
        <v>0</v>
      </c>
      <c r="L570" s="30">
        <f t="shared" si="19"/>
        <v>0</v>
      </c>
    </row>
    <row r="571" spans="1:12" s="29" customFormat="1" x14ac:dyDescent="0.35">
      <c r="A571" s="34">
        <v>565</v>
      </c>
      <c r="B571" s="34" t="s">
        <v>1873</v>
      </c>
      <c r="C571" s="34" t="str">
        <f t="shared" si="20"/>
        <v>0610380</v>
      </c>
      <c r="D571" s="1" t="s">
        <v>551</v>
      </c>
      <c r="E571" s="1" t="s">
        <v>1285</v>
      </c>
      <c r="F571" s="1" t="s">
        <v>1926</v>
      </c>
      <c r="G571" s="131">
        <v>2.3E-2</v>
      </c>
      <c r="H571" s="24">
        <v>0</v>
      </c>
      <c r="I571" s="30">
        <v>0</v>
      </c>
      <c r="J571" s="29">
        <v>0</v>
      </c>
      <c r="K571" s="49">
        <v>0</v>
      </c>
      <c r="L571" s="30">
        <f t="shared" si="19"/>
        <v>0</v>
      </c>
    </row>
    <row r="572" spans="1:12" s="29" customFormat="1" x14ac:dyDescent="0.35">
      <c r="A572" s="34">
        <v>566</v>
      </c>
      <c r="B572" s="34" t="s">
        <v>670</v>
      </c>
      <c r="C572" s="34" t="str">
        <f t="shared" si="20"/>
        <v>0621030</v>
      </c>
      <c r="D572" s="1" t="s">
        <v>552</v>
      </c>
      <c r="E572" s="1" t="s">
        <v>1415</v>
      </c>
      <c r="F572" s="1" t="s">
        <v>1926</v>
      </c>
      <c r="G572" s="131">
        <v>2.3E-2</v>
      </c>
      <c r="H572" s="24">
        <v>0</v>
      </c>
      <c r="I572" s="30">
        <v>0</v>
      </c>
      <c r="J572" s="30">
        <v>0</v>
      </c>
      <c r="K572" s="49">
        <v>0</v>
      </c>
      <c r="L572" s="30">
        <f t="shared" si="19"/>
        <v>0</v>
      </c>
    </row>
    <row r="573" spans="1:12" s="29" customFormat="1" x14ac:dyDescent="0.35">
      <c r="A573" s="34">
        <v>567</v>
      </c>
      <c r="B573" s="34" t="s">
        <v>671</v>
      </c>
      <c r="C573" s="34" t="str">
        <f t="shared" si="20"/>
        <v>0621700</v>
      </c>
      <c r="D573" s="1" t="s">
        <v>553</v>
      </c>
      <c r="E573" s="1" t="s">
        <v>1142</v>
      </c>
      <c r="F573" s="1" t="s">
        <v>1926</v>
      </c>
      <c r="G573" s="131">
        <v>2.3E-2</v>
      </c>
      <c r="H573" s="24">
        <v>0</v>
      </c>
      <c r="I573" s="30">
        <v>0</v>
      </c>
      <c r="J573" s="30">
        <v>0</v>
      </c>
      <c r="K573" s="49">
        <v>0</v>
      </c>
      <c r="L573" s="30">
        <f t="shared" si="19"/>
        <v>0</v>
      </c>
    </row>
    <row r="574" spans="1:12" s="29" customFormat="1" x14ac:dyDescent="0.35">
      <c r="A574" s="34">
        <v>568</v>
      </c>
      <c r="B574" s="34" t="s">
        <v>672</v>
      </c>
      <c r="C574" s="34" t="str">
        <f t="shared" si="20"/>
        <v>0621850</v>
      </c>
      <c r="D574" s="1" t="s">
        <v>554</v>
      </c>
      <c r="E574" s="1" t="s">
        <v>1135</v>
      </c>
      <c r="F574" s="1" t="s">
        <v>1926</v>
      </c>
      <c r="G574" s="131">
        <v>2.3E-2</v>
      </c>
      <c r="H574" s="24">
        <v>0</v>
      </c>
      <c r="I574" s="30">
        <v>0</v>
      </c>
      <c r="J574" s="30">
        <v>0</v>
      </c>
      <c r="K574" s="49">
        <v>0</v>
      </c>
      <c r="L574" s="30">
        <f t="shared" si="19"/>
        <v>0</v>
      </c>
    </row>
    <row r="575" spans="1:12" s="29" customFormat="1" x14ac:dyDescent="0.35">
      <c r="A575" s="34">
        <v>569</v>
      </c>
      <c r="B575" s="34" t="s">
        <v>673</v>
      </c>
      <c r="C575" s="34" t="str">
        <f t="shared" si="20"/>
        <v>0630020</v>
      </c>
      <c r="D575" s="1" t="s">
        <v>555</v>
      </c>
      <c r="E575" s="1" t="s">
        <v>1151</v>
      </c>
      <c r="F575" s="1" t="s">
        <v>1927</v>
      </c>
      <c r="G575" s="131">
        <v>1.0500000000000001E-2</v>
      </c>
      <c r="H575" s="24">
        <v>0</v>
      </c>
      <c r="I575" s="30">
        <v>0</v>
      </c>
      <c r="J575" s="29">
        <v>0</v>
      </c>
      <c r="K575" s="49">
        <v>0</v>
      </c>
      <c r="L575" s="30">
        <f t="shared" si="19"/>
        <v>0</v>
      </c>
    </row>
    <row r="576" spans="1:12" s="29" customFormat="1" x14ac:dyDescent="0.35">
      <c r="A576" s="34">
        <v>570</v>
      </c>
      <c r="B576" s="34" t="s">
        <v>674</v>
      </c>
      <c r="C576" s="34" t="str">
        <f t="shared" si="20"/>
        <v>0630030</v>
      </c>
      <c r="D576" s="1" t="s">
        <v>556</v>
      </c>
      <c r="E576" s="1" t="s">
        <v>1712</v>
      </c>
      <c r="F576" s="1" t="s">
        <v>1926</v>
      </c>
      <c r="G576" s="131">
        <v>2.3E-2</v>
      </c>
      <c r="H576" s="24">
        <v>0</v>
      </c>
      <c r="I576" s="30">
        <v>0</v>
      </c>
      <c r="J576" s="29">
        <v>0</v>
      </c>
      <c r="K576" s="49">
        <v>0</v>
      </c>
      <c r="L576" s="30">
        <f t="shared" si="19"/>
        <v>0</v>
      </c>
    </row>
    <row r="577" spans="1:12" s="29" customFormat="1" x14ac:dyDescent="0.35">
      <c r="A577" s="34">
        <v>571</v>
      </c>
      <c r="B577" s="34" t="s">
        <v>675</v>
      </c>
      <c r="C577" s="34" t="str">
        <f t="shared" si="20"/>
        <v>0630120</v>
      </c>
      <c r="D577" s="1" t="s">
        <v>557</v>
      </c>
      <c r="E577" s="1" t="s">
        <v>1155</v>
      </c>
      <c r="F577" s="1" t="s">
        <v>1927</v>
      </c>
      <c r="G577" s="131">
        <v>1.0500000000000001E-2</v>
      </c>
      <c r="H577" s="24">
        <v>0</v>
      </c>
      <c r="I577" s="30">
        <v>0</v>
      </c>
      <c r="J577" s="29">
        <v>0</v>
      </c>
      <c r="K577" s="49">
        <v>0</v>
      </c>
      <c r="L577" s="30">
        <f t="shared" si="19"/>
        <v>0</v>
      </c>
    </row>
    <row r="578" spans="1:12" s="29" customFormat="1" x14ac:dyDescent="0.35">
      <c r="A578" s="34">
        <v>572</v>
      </c>
      <c r="B578" s="34" t="s">
        <v>676</v>
      </c>
      <c r="C578" s="34" t="str">
        <f t="shared" si="20"/>
        <v>0630150</v>
      </c>
      <c r="D578" s="1" t="s">
        <v>558</v>
      </c>
      <c r="E578" s="1" t="s">
        <v>1658</v>
      </c>
      <c r="F578" s="1" t="s">
        <v>1925</v>
      </c>
      <c r="G578" s="131">
        <v>0.03</v>
      </c>
      <c r="H578" s="24">
        <v>0</v>
      </c>
      <c r="I578" s="30">
        <v>0</v>
      </c>
      <c r="J578" s="29">
        <v>0</v>
      </c>
      <c r="K578" s="49">
        <v>0</v>
      </c>
      <c r="L578" s="30">
        <f t="shared" si="19"/>
        <v>0</v>
      </c>
    </row>
    <row r="579" spans="1:12" s="29" customFormat="1" x14ac:dyDescent="0.35">
      <c r="A579" s="34">
        <v>573</v>
      </c>
      <c r="B579" s="34" t="s">
        <v>677</v>
      </c>
      <c r="C579" s="34" t="str">
        <f t="shared" si="20"/>
        <v>0630180</v>
      </c>
      <c r="D579" s="1" t="s">
        <v>559</v>
      </c>
      <c r="E579" s="1" t="s">
        <v>1452</v>
      </c>
      <c r="F579" s="1" t="s">
        <v>1927</v>
      </c>
      <c r="G579" s="131">
        <v>1.0500000000000001E-2</v>
      </c>
      <c r="H579" s="24">
        <v>0</v>
      </c>
      <c r="I579" s="30">
        <v>0</v>
      </c>
      <c r="J579" s="29">
        <v>0</v>
      </c>
      <c r="K579" s="49">
        <v>0</v>
      </c>
      <c r="L579" s="30">
        <f t="shared" si="19"/>
        <v>0</v>
      </c>
    </row>
    <row r="580" spans="1:12" s="29" customFormat="1" x14ac:dyDescent="0.35">
      <c r="A580" s="34">
        <v>574</v>
      </c>
      <c r="B580" s="34" t="s">
        <v>678</v>
      </c>
      <c r="C580" s="34" t="str">
        <f t="shared" si="20"/>
        <v>0630190</v>
      </c>
      <c r="D580" s="1" t="s">
        <v>560</v>
      </c>
      <c r="E580" s="1" t="s">
        <v>1217</v>
      </c>
      <c r="F580" s="1" t="s">
        <v>1925</v>
      </c>
      <c r="G580" s="131">
        <v>0.03</v>
      </c>
      <c r="H580" s="24">
        <v>0</v>
      </c>
      <c r="I580" s="30">
        <v>0</v>
      </c>
      <c r="J580" s="29">
        <v>0</v>
      </c>
      <c r="K580" s="49">
        <v>0</v>
      </c>
      <c r="L580" s="30">
        <f t="shared" si="19"/>
        <v>0</v>
      </c>
    </row>
    <row r="581" spans="1:12" s="29" customFormat="1" ht="18" customHeight="1" x14ac:dyDescent="0.35">
      <c r="A581" s="34">
        <v>575</v>
      </c>
      <c r="B581" s="34" t="s">
        <v>679</v>
      </c>
      <c r="C581" s="34" t="str">
        <f t="shared" si="20"/>
        <v>0630260</v>
      </c>
      <c r="D581" s="1" t="s">
        <v>561</v>
      </c>
      <c r="E581" s="1" t="s">
        <v>1408</v>
      </c>
      <c r="F581" s="1" t="s">
        <v>1927</v>
      </c>
      <c r="G581" s="131">
        <v>1.0500000000000001E-2</v>
      </c>
      <c r="H581" s="24">
        <v>0</v>
      </c>
      <c r="I581" s="30">
        <v>0</v>
      </c>
      <c r="J581" s="29">
        <v>0</v>
      </c>
      <c r="K581" s="49">
        <v>0</v>
      </c>
      <c r="L581" s="30">
        <f t="shared" si="19"/>
        <v>0</v>
      </c>
    </row>
    <row r="582" spans="1:12" s="29" customFormat="1" x14ac:dyDescent="0.35">
      <c r="A582" s="34">
        <v>576</v>
      </c>
      <c r="B582" s="34" t="s">
        <v>680</v>
      </c>
      <c r="C582" s="34" t="str">
        <f t="shared" si="20"/>
        <v>0630360</v>
      </c>
      <c r="D582" s="1" t="s">
        <v>562</v>
      </c>
      <c r="E582" s="1" t="s">
        <v>1308</v>
      </c>
      <c r="F582" s="1" t="s">
        <v>1927</v>
      </c>
      <c r="G582" s="131">
        <v>1.0500000000000001E-2</v>
      </c>
      <c r="H582" s="24">
        <v>0</v>
      </c>
      <c r="I582" s="30">
        <v>0</v>
      </c>
      <c r="J582" s="29">
        <v>0</v>
      </c>
      <c r="K582" s="49">
        <v>0</v>
      </c>
      <c r="L582" s="30">
        <f t="shared" si="19"/>
        <v>0</v>
      </c>
    </row>
    <row r="583" spans="1:12" s="29" customFormat="1" x14ac:dyDescent="0.35">
      <c r="A583" s="34">
        <v>577</v>
      </c>
      <c r="B583" s="34" t="s">
        <v>681</v>
      </c>
      <c r="C583" s="34" t="str">
        <f t="shared" si="20"/>
        <v>0630460</v>
      </c>
      <c r="D583" s="1" t="s">
        <v>563</v>
      </c>
      <c r="E583" s="1" t="s">
        <v>1721</v>
      </c>
      <c r="F583" s="1" t="s">
        <v>1927</v>
      </c>
      <c r="G583" s="131">
        <v>1.0500000000000001E-2</v>
      </c>
      <c r="H583" s="24">
        <v>0</v>
      </c>
      <c r="I583" s="30">
        <v>0</v>
      </c>
      <c r="J583" s="29">
        <v>0</v>
      </c>
      <c r="K583" s="49">
        <v>0</v>
      </c>
      <c r="L583" s="30">
        <f t="shared" si="19"/>
        <v>0</v>
      </c>
    </row>
    <row r="584" spans="1:12" s="29" customFormat="1" x14ac:dyDescent="0.35">
      <c r="A584" s="34">
        <v>578</v>
      </c>
      <c r="B584" s="34" t="s">
        <v>682</v>
      </c>
      <c r="C584" s="34" t="str">
        <f t="shared" si="20"/>
        <v>0630470</v>
      </c>
      <c r="D584" s="1" t="s">
        <v>564</v>
      </c>
      <c r="E584" s="1" t="s">
        <v>1247</v>
      </c>
      <c r="F584" s="1" t="s">
        <v>1927</v>
      </c>
      <c r="G584" s="131">
        <v>1.0500000000000001E-2</v>
      </c>
      <c r="H584" s="24">
        <v>0</v>
      </c>
      <c r="I584" s="30">
        <v>0</v>
      </c>
      <c r="J584" s="29">
        <v>0</v>
      </c>
      <c r="K584" s="49">
        <v>0</v>
      </c>
      <c r="L584" s="30">
        <f t="shared" si="19"/>
        <v>0</v>
      </c>
    </row>
    <row r="585" spans="1:12" s="29" customFormat="1" x14ac:dyDescent="0.35">
      <c r="A585" s="34">
        <v>579</v>
      </c>
      <c r="B585" s="34" t="s">
        <v>683</v>
      </c>
      <c r="C585" s="34" t="str">
        <f t="shared" si="20"/>
        <v>0630500</v>
      </c>
      <c r="D585" s="1" t="s">
        <v>565</v>
      </c>
      <c r="E585" s="1" t="s">
        <v>1595</v>
      </c>
      <c r="F585" s="1" t="s">
        <v>1927</v>
      </c>
      <c r="G585" s="131">
        <v>1.0500000000000001E-2</v>
      </c>
      <c r="H585" s="24">
        <v>0</v>
      </c>
      <c r="I585" s="30">
        <v>0</v>
      </c>
      <c r="J585" s="29">
        <v>0</v>
      </c>
      <c r="K585" s="49">
        <v>0</v>
      </c>
      <c r="L585" s="30">
        <f t="shared" si="19"/>
        <v>0</v>
      </c>
    </row>
    <row r="586" spans="1:12" s="29" customFormat="1" x14ac:dyDescent="0.35">
      <c r="A586" s="34">
        <v>580</v>
      </c>
      <c r="B586" s="34" t="s">
        <v>684</v>
      </c>
      <c r="C586" s="34" t="str">
        <f t="shared" si="20"/>
        <v>0631540</v>
      </c>
      <c r="D586" s="1" t="s">
        <v>566</v>
      </c>
      <c r="E586" s="1" t="s">
        <v>1554</v>
      </c>
      <c r="F586" s="1" t="s">
        <v>1927</v>
      </c>
      <c r="G586" s="131">
        <v>1.0500000000000001E-2</v>
      </c>
      <c r="H586" s="24">
        <v>0</v>
      </c>
      <c r="I586" s="30">
        <v>0</v>
      </c>
      <c r="J586" s="29">
        <v>0</v>
      </c>
      <c r="K586" s="49">
        <v>0</v>
      </c>
      <c r="L586" s="30">
        <f t="shared" si="19"/>
        <v>0</v>
      </c>
    </row>
    <row r="587" spans="1:12" s="29" customFormat="1" x14ac:dyDescent="0.35">
      <c r="A587" s="34">
        <v>581</v>
      </c>
      <c r="B587" s="34" t="s">
        <v>685</v>
      </c>
      <c r="C587" s="34" t="str">
        <f t="shared" si="20"/>
        <v>0631550</v>
      </c>
      <c r="D587" s="1" t="s">
        <v>567</v>
      </c>
      <c r="E587" s="1" t="s">
        <v>1279</v>
      </c>
      <c r="F587" s="1" t="s">
        <v>1927</v>
      </c>
      <c r="G587" s="131">
        <v>1.0500000000000001E-2</v>
      </c>
      <c r="H587" s="24">
        <v>0</v>
      </c>
      <c r="I587" s="30">
        <v>0</v>
      </c>
      <c r="J587" s="29">
        <v>0</v>
      </c>
      <c r="K587" s="49">
        <v>0</v>
      </c>
      <c r="L587" s="30">
        <f t="shared" si="19"/>
        <v>0</v>
      </c>
    </row>
    <row r="588" spans="1:12" s="29" customFormat="1" x14ac:dyDescent="0.35">
      <c r="A588" s="34">
        <v>582</v>
      </c>
      <c r="B588" s="34" t="s">
        <v>686</v>
      </c>
      <c r="C588" s="34" t="str">
        <f t="shared" si="20"/>
        <v>0631560</v>
      </c>
      <c r="D588" s="1" t="s">
        <v>568</v>
      </c>
      <c r="E588" s="1" t="s">
        <v>1171</v>
      </c>
      <c r="F588" s="1" t="s">
        <v>1925</v>
      </c>
      <c r="G588" s="131">
        <v>0.03</v>
      </c>
      <c r="H588" s="24">
        <v>0</v>
      </c>
      <c r="I588" s="30">
        <v>0</v>
      </c>
      <c r="J588" s="29">
        <v>0</v>
      </c>
      <c r="K588" s="49">
        <v>0</v>
      </c>
      <c r="L588" s="30">
        <f t="shared" ref="L588:L651" si="21" xml:space="preserve"> IF(I588&gt;J588,INT(J588-I588),0)</f>
        <v>0</v>
      </c>
    </row>
    <row r="589" spans="1:12" s="29" customFormat="1" x14ac:dyDescent="0.35">
      <c r="A589" s="34">
        <v>583</v>
      </c>
      <c r="B589" s="34" t="s">
        <v>687</v>
      </c>
      <c r="C589" s="34" t="str">
        <f t="shared" si="20"/>
        <v>0631570</v>
      </c>
      <c r="D589" s="1" t="s">
        <v>569</v>
      </c>
      <c r="E589" s="1" t="s">
        <v>1131</v>
      </c>
      <c r="F589" s="1" t="s">
        <v>1925</v>
      </c>
      <c r="G589" s="131">
        <v>0.03</v>
      </c>
      <c r="H589" s="24">
        <v>0</v>
      </c>
      <c r="I589" s="30">
        <v>0</v>
      </c>
      <c r="J589" s="29">
        <v>0</v>
      </c>
      <c r="K589" s="49">
        <v>0</v>
      </c>
      <c r="L589" s="30">
        <f t="shared" si="21"/>
        <v>0</v>
      </c>
    </row>
    <row r="590" spans="1:12" s="29" customFormat="1" x14ac:dyDescent="0.35">
      <c r="A590" s="34">
        <v>584</v>
      </c>
      <c r="B590" s="34" t="s">
        <v>688</v>
      </c>
      <c r="C590" s="34" t="str">
        <f t="shared" si="20"/>
        <v>0631580</v>
      </c>
      <c r="D590" s="1" t="s">
        <v>570</v>
      </c>
      <c r="E590" s="1" t="s">
        <v>1558</v>
      </c>
      <c r="F590" s="1" t="s">
        <v>1925</v>
      </c>
      <c r="G590" s="131">
        <v>0.03</v>
      </c>
      <c r="H590" s="24">
        <v>0</v>
      </c>
      <c r="I590" s="30">
        <v>0</v>
      </c>
      <c r="J590" s="29">
        <v>0</v>
      </c>
      <c r="K590" s="49">
        <v>0</v>
      </c>
      <c r="L590" s="30">
        <f t="shared" si="21"/>
        <v>0</v>
      </c>
    </row>
    <row r="591" spans="1:12" s="29" customFormat="1" x14ac:dyDescent="0.35">
      <c r="A591" s="34">
        <v>585</v>
      </c>
      <c r="B591" s="34" t="s">
        <v>689</v>
      </c>
      <c r="C591" s="34" t="str">
        <f t="shared" si="20"/>
        <v>0631650</v>
      </c>
      <c r="D591" s="1" t="s">
        <v>571</v>
      </c>
      <c r="E591" s="1" t="s">
        <v>1497</v>
      </c>
      <c r="F591" s="1" t="s">
        <v>1925</v>
      </c>
      <c r="G591" s="131">
        <v>0.03</v>
      </c>
      <c r="H591" s="24">
        <v>0</v>
      </c>
      <c r="I591" s="30">
        <v>0</v>
      </c>
      <c r="J591" s="29">
        <v>0</v>
      </c>
      <c r="K591" s="49">
        <v>0</v>
      </c>
      <c r="L591" s="30">
        <f t="shared" si="21"/>
        <v>0</v>
      </c>
    </row>
    <row r="592" spans="1:12" s="29" customFormat="1" x14ac:dyDescent="0.35">
      <c r="A592" s="34">
        <v>586</v>
      </c>
      <c r="B592" s="34" t="s">
        <v>690</v>
      </c>
      <c r="C592" s="34" t="str">
        <f t="shared" si="20"/>
        <v>0632000</v>
      </c>
      <c r="D592" s="1" t="s">
        <v>572</v>
      </c>
      <c r="E592" s="1" t="s">
        <v>1751</v>
      </c>
      <c r="F592" s="1" t="s">
        <v>1925</v>
      </c>
      <c r="G592" s="131">
        <v>0.03</v>
      </c>
      <c r="H592" s="24">
        <v>0</v>
      </c>
      <c r="I592" s="30">
        <v>0</v>
      </c>
      <c r="J592" s="29">
        <v>0</v>
      </c>
      <c r="K592" s="49">
        <v>0</v>
      </c>
      <c r="L592" s="30">
        <f t="shared" si="21"/>
        <v>0</v>
      </c>
    </row>
    <row r="593" spans="1:12" s="29" customFormat="1" x14ac:dyDescent="0.35">
      <c r="A593" s="34">
        <v>587</v>
      </c>
      <c r="B593" s="34" t="s">
        <v>691</v>
      </c>
      <c r="C593" s="34" t="str">
        <f t="shared" si="20"/>
        <v>0640020</v>
      </c>
      <c r="D593" s="1" t="s">
        <v>574</v>
      </c>
      <c r="E593" s="1" t="s">
        <v>1218</v>
      </c>
      <c r="F593" s="1" t="s">
        <v>1927</v>
      </c>
      <c r="G593" s="131">
        <v>1.0500000000000001E-2</v>
      </c>
      <c r="H593" s="24">
        <v>0</v>
      </c>
      <c r="I593" s="30">
        <v>0</v>
      </c>
      <c r="J593" s="29">
        <v>0</v>
      </c>
      <c r="K593" s="49">
        <v>0</v>
      </c>
      <c r="L593" s="30">
        <f t="shared" si="21"/>
        <v>0</v>
      </c>
    </row>
    <row r="594" spans="1:12" s="29" customFormat="1" x14ac:dyDescent="0.35">
      <c r="A594" s="34">
        <v>588</v>
      </c>
      <c r="B594" s="34" t="s">
        <v>692</v>
      </c>
      <c r="C594" s="34" t="str">
        <f t="shared" si="20"/>
        <v>0640030</v>
      </c>
      <c r="D594" s="1" t="s">
        <v>575</v>
      </c>
      <c r="E594" s="1" t="s">
        <v>1168</v>
      </c>
      <c r="F594" s="1" t="s">
        <v>1926</v>
      </c>
      <c r="G594" s="131">
        <v>2.3E-2</v>
      </c>
      <c r="H594" s="24">
        <v>0</v>
      </c>
      <c r="I594" s="30">
        <v>0</v>
      </c>
      <c r="J594" s="29">
        <v>0</v>
      </c>
      <c r="K594" s="49">
        <v>0</v>
      </c>
      <c r="L594" s="30">
        <f t="shared" si="21"/>
        <v>0</v>
      </c>
    </row>
    <row r="595" spans="1:12" s="29" customFormat="1" x14ac:dyDescent="0.35">
      <c r="A595" s="34">
        <v>589</v>
      </c>
      <c r="B595" s="34" t="s">
        <v>693</v>
      </c>
      <c r="C595" s="34" t="str">
        <f t="shared" si="20"/>
        <v>0640040</v>
      </c>
      <c r="D595" s="1" t="s">
        <v>576</v>
      </c>
      <c r="E595" s="1" t="s">
        <v>963</v>
      </c>
      <c r="F595" s="1" t="s">
        <v>1926</v>
      </c>
      <c r="G595" s="131">
        <v>2.3E-2</v>
      </c>
      <c r="H595" s="24">
        <v>0</v>
      </c>
      <c r="I595" s="30">
        <v>0</v>
      </c>
      <c r="J595" s="29">
        <v>0</v>
      </c>
      <c r="K595" s="49">
        <v>0</v>
      </c>
      <c r="L595" s="30">
        <f t="shared" si="21"/>
        <v>0</v>
      </c>
    </row>
    <row r="596" spans="1:12" s="29" customFormat="1" x14ac:dyDescent="0.35">
      <c r="A596" s="34">
        <v>590</v>
      </c>
      <c r="B596" s="34" t="s">
        <v>694</v>
      </c>
      <c r="C596" s="34" t="str">
        <f t="shared" si="20"/>
        <v>0640050</v>
      </c>
      <c r="D596" s="1" t="s">
        <v>577</v>
      </c>
      <c r="E596" s="1" t="s">
        <v>1759</v>
      </c>
      <c r="F596" s="1" t="s">
        <v>1926</v>
      </c>
      <c r="G596" s="131">
        <v>2.3E-2</v>
      </c>
      <c r="H596" s="24">
        <v>0</v>
      </c>
      <c r="I596" s="30">
        <v>0</v>
      </c>
      <c r="J596" s="29">
        <v>0</v>
      </c>
      <c r="K596" s="49">
        <v>0</v>
      </c>
      <c r="L596" s="30">
        <f t="shared" si="21"/>
        <v>0</v>
      </c>
    </row>
    <row r="597" spans="1:12" s="29" customFormat="1" x14ac:dyDescent="0.35">
      <c r="A597" s="34">
        <v>591</v>
      </c>
      <c r="B597" s="34" t="s">
        <v>695</v>
      </c>
      <c r="C597" s="34" t="str">
        <f t="shared" si="20"/>
        <v>0640070</v>
      </c>
      <c r="D597" s="1" t="s">
        <v>578</v>
      </c>
      <c r="E597" s="1" t="s">
        <v>1086</v>
      </c>
      <c r="F597" s="1" t="s">
        <v>1926</v>
      </c>
      <c r="G597" s="131">
        <v>2.3E-2</v>
      </c>
      <c r="H597" s="24">
        <v>0</v>
      </c>
      <c r="I597" s="30">
        <v>0</v>
      </c>
      <c r="J597" s="29">
        <v>0</v>
      </c>
      <c r="K597" s="49">
        <v>0</v>
      </c>
      <c r="L597" s="30">
        <f t="shared" si="21"/>
        <v>0</v>
      </c>
    </row>
    <row r="598" spans="1:12" s="29" customFormat="1" x14ac:dyDescent="0.35">
      <c r="A598" s="34">
        <v>592</v>
      </c>
      <c r="B598" s="34" t="s">
        <v>696</v>
      </c>
      <c r="C598" s="34" t="str">
        <f t="shared" si="20"/>
        <v>0640160</v>
      </c>
      <c r="D598" s="1" t="s">
        <v>579</v>
      </c>
      <c r="E598" s="1" t="s">
        <v>1305</v>
      </c>
      <c r="F598" s="1" t="s">
        <v>1926</v>
      </c>
      <c r="G598" s="131">
        <v>2.3E-2</v>
      </c>
      <c r="H598" s="24">
        <v>0</v>
      </c>
      <c r="I598" s="30">
        <v>0</v>
      </c>
      <c r="J598" s="29">
        <v>0</v>
      </c>
      <c r="K598" s="49">
        <v>0</v>
      </c>
      <c r="L598" s="30">
        <f t="shared" si="21"/>
        <v>0</v>
      </c>
    </row>
    <row r="599" spans="1:12" s="29" customFormat="1" x14ac:dyDescent="0.35">
      <c r="A599" s="34">
        <v>593</v>
      </c>
      <c r="B599" s="34" t="s">
        <v>697</v>
      </c>
      <c r="C599" s="34" t="str">
        <f t="shared" si="20"/>
        <v>0640190</v>
      </c>
      <c r="D599" s="1" t="s">
        <v>580</v>
      </c>
      <c r="E599" s="1" t="s">
        <v>1190</v>
      </c>
      <c r="F599" s="1" t="s">
        <v>1927</v>
      </c>
      <c r="G599" s="131">
        <v>1.0500000000000001E-2</v>
      </c>
      <c r="H599" s="24">
        <v>0</v>
      </c>
      <c r="I599" s="30">
        <v>0</v>
      </c>
      <c r="J599" s="29">
        <v>0</v>
      </c>
      <c r="K599" s="49">
        <v>0</v>
      </c>
      <c r="L599" s="30">
        <f t="shared" si="21"/>
        <v>0</v>
      </c>
    </row>
    <row r="600" spans="1:12" s="29" customFormat="1" x14ac:dyDescent="0.35">
      <c r="A600" s="34">
        <v>594</v>
      </c>
      <c r="B600" s="34" t="s">
        <v>698</v>
      </c>
      <c r="C600" s="34" t="str">
        <f t="shared" si="20"/>
        <v>0640870</v>
      </c>
      <c r="D600" s="1" t="s">
        <v>581</v>
      </c>
      <c r="E600" s="1" t="s">
        <v>1097</v>
      </c>
      <c r="F600" s="1" t="s">
        <v>1926</v>
      </c>
      <c r="G600" s="131">
        <v>2.3E-2</v>
      </c>
      <c r="H600" s="24">
        <v>0</v>
      </c>
      <c r="I600" s="30">
        <v>0</v>
      </c>
      <c r="J600" s="29">
        <v>0</v>
      </c>
      <c r="K600" s="49">
        <v>0</v>
      </c>
      <c r="L600" s="30">
        <f t="shared" si="21"/>
        <v>0</v>
      </c>
    </row>
    <row r="601" spans="1:12" s="29" customFormat="1" x14ac:dyDescent="0.35">
      <c r="A601" s="34">
        <v>595</v>
      </c>
      <c r="B601" s="34" t="s">
        <v>1875</v>
      </c>
      <c r="C601" s="34" t="str">
        <f t="shared" si="20"/>
        <v>0652000</v>
      </c>
      <c r="D601" s="1" t="s">
        <v>582</v>
      </c>
      <c r="E601" s="1" t="s">
        <v>1177</v>
      </c>
      <c r="F601" s="1" t="s">
        <v>1926</v>
      </c>
      <c r="G601" s="131">
        <v>2.3E-2</v>
      </c>
      <c r="H601" s="24">
        <v>0</v>
      </c>
      <c r="I601" s="30">
        <v>0</v>
      </c>
      <c r="J601" s="29">
        <v>0</v>
      </c>
      <c r="K601" s="49">
        <v>0</v>
      </c>
      <c r="L601" s="30">
        <f t="shared" si="21"/>
        <v>0</v>
      </c>
    </row>
    <row r="602" spans="1:12" s="29" customFormat="1" x14ac:dyDescent="0.35">
      <c r="A602" s="34">
        <v>596</v>
      </c>
      <c r="B602" s="34" t="s">
        <v>1876</v>
      </c>
      <c r="C602" s="34" t="str">
        <f t="shared" si="20"/>
        <v>0652020</v>
      </c>
      <c r="D602" s="1" t="s">
        <v>583</v>
      </c>
      <c r="E602" s="1" t="s">
        <v>1277</v>
      </c>
      <c r="F602" s="1" t="s">
        <v>1926</v>
      </c>
      <c r="G602" s="131">
        <v>2.3E-2</v>
      </c>
      <c r="H602" s="24">
        <v>0</v>
      </c>
      <c r="I602" s="30">
        <v>0</v>
      </c>
      <c r="J602" s="29">
        <v>0</v>
      </c>
      <c r="K602" s="49">
        <v>0</v>
      </c>
      <c r="L602" s="30">
        <f t="shared" si="21"/>
        <v>0</v>
      </c>
    </row>
    <row r="603" spans="1:12" s="29" customFormat="1" x14ac:dyDescent="0.35">
      <c r="A603" s="34">
        <v>597</v>
      </c>
      <c r="B603" s="34" t="s">
        <v>1877</v>
      </c>
      <c r="C603" s="34" t="str">
        <f t="shared" si="20"/>
        <v>0652130</v>
      </c>
      <c r="D603" s="1" t="s">
        <v>584</v>
      </c>
      <c r="E603" s="1" t="s">
        <v>1440</v>
      </c>
      <c r="F603" s="1" t="s">
        <v>1927</v>
      </c>
      <c r="G603" s="131">
        <v>1.0500000000000001E-2</v>
      </c>
      <c r="H603" s="24">
        <v>0</v>
      </c>
      <c r="I603" s="30">
        <v>0</v>
      </c>
      <c r="J603" s="29">
        <v>0</v>
      </c>
      <c r="K603" s="49">
        <v>0</v>
      </c>
      <c r="L603" s="30">
        <f t="shared" si="21"/>
        <v>0</v>
      </c>
    </row>
    <row r="604" spans="1:12" s="29" customFormat="1" x14ac:dyDescent="0.35">
      <c r="A604" s="34">
        <v>598</v>
      </c>
      <c r="B604" s="34" t="s">
        <v>1878</v>
      </c>
      <c r="C604" s="34" t="str">
        <f t="shared" si="20"/>
        <v>0664040</v>
      </c>
      <c r="D604" s="1" t="s">
        <v>585</v>
      </c>
      <c r="E604" s="1" t="s">
        <v>1414</v>
      </c>
      <c r="F604" s="1" t="s">
        <v>1926</v>
      </c>
      <c r="G604" s="131">
        <v>2.3E-2</v>
      </c>
      <c r="H604" s="24">
        <v>0</v>
      </c>
      <c r="I604" s="30">
        <v>0</v>
      </c>
      <c r="J604" s="29">
        <v>0</v>
      </c>
      <c r="K604" s="49">
        <v>0</v>
      </c>
      <c r="L604" s="30">
        <f t="shared" si="21"/>
        <v>0</v>
      </c>
    </row>
    <row r="605" spans="1:12" s="29" customFormat="1" x14ac:dyDescent="0.35">
      <c r="A605" s="34">
        <v>599</v>
      </c>
      <c r="B605" s="34" t="s">
        <v>703</v>
      </c>
      <c r="C605" s="34" t="str">
        <f t="shared" si="20"/>
        <v>0670030</v>
      </c>
      <c r="D605" s="1" t="s">
        <v>586</v>
      </c>
      <c r="E605" s="1" t="s">
        <v>1170</v>
      </c>
      <c r="F605" s="1" t="s">
        <v>1926</v>
      </c>
      <c r="G605" s="131">
        <v>2.3E-2</v>
      </c>
      <c r="H605" s="24">
        <v>0</v>
      </c>
      <c r="I605" s="30">
        <v>0</v>
      </c>
      <c r="J605" s="29">
        <v>0</v>
      </c>
      <c r="K605" s="49">
        <v>0</v>
      </c>
      <c r="L605" s="30">
        <f t="shared" si="21"/>
        <v>0</v>
      </c>
    </row>
    <row r="606" spans="1:12" s="29" customFormat="1" x14ac:dyDescent="0.35">
      <c r="A606" s="34">
        <v>600</v>
      </c>
      <c r="B606" s="34" t="s">
        <v>704</v>
      </c>
      <c r="C606" s="34" t="str">
        <f t="shared" si="20"/>
        <v>0670040</v>
      </c>
      <c r="D606" s="1" t="s">
        <v>587</v>
      </c>
      <c r="E606" s="1" t="s">
        <v>1227</v>
      </c>
      <c r="F606" s="1" t="s">
        <v>1927</v>
      </c>
      <c r="G606" s="131">
        <v>1.0500000000000001E-2</v>
      </c>
      <c r="H606" s="24">
        <v>0</v>
      </c>
      <c r="I606" s="30">
        <v>0</v>
      </c>
      <c r="J606" s="29">
        <v>0</v>
      </c>
      <c r="K606" s="49">
        <v>0</v>
      </c>
      <c r="L606" s="30">
        <f t="shared" si="21"/>
        <v>0</v>
      </c>
    </row>
    <row r="607" spans="1:12" s="29" customFormat="1" x14ac:dyDescent="0.35">
      <c r="A607" s="34">
        <v>601</v>
      </c>
      <c r="B607" s="34" t="s">
        <v>705</v>
      </c>
      <c r="C607" s="34" t="str">
        <f t="shared" si="20"/>
        <v>0670050</v>
      </c>
      <c r="D607" s="1" t="s">
        <v>588</v>
      </c>
      <c r="E607" s="1" t="s">
        <v>1200</v>
      </c>
      <c r="F607" s="1" t="s">
        <v>1926</v>
      </c>
      <c r="G607" s="131">
        <v>2.3E-2</v>
      </c>
      <c r="H607" s="24">
        <v>0</v>
      </c>
      <c r="I607" s="30">
        <v>0</v>
      </c>
      <c r="J607" s="29">
        <v>0</v>
      </c>
      <c r="K607" s="49">
        <v>0</v>
      </c>
      <c r="L607" s="30">
        <f t="shared" si="21"/>
        <v>0</v>
      </c>
    </row>
    <row r="608" spans="1:12" s="29" customFormat="1" x14ac:dyDescent="0.35">
      <c r="A608" s="34">
        <v>602</v>
      </c>
      <c r="B608" s="34" t="s">
        <v>1879</v>
      </c>
      <c r="C608" s="34" t="str">
        <f t="shared" si="20"/>
        <v>0680020</v>
      </c>
      <c r="D608" s="130" t="s">
        <v>573</v>
      </c>
      <c r="E608" s="1" t="s">
        <v>1857</v>
      </c>
      <c r="F608" s="1" t="s">
        <v>1926</v>
      </c>
      <c r="G608" s="131">
        <v>2.3E-2</v>
      </c>
      <c r="H608" s="24">
        <v>0</v>
      </c>
      <c r="I608" s="30">
        <v>0</v>
      </c>
      <c r="J608" s="29">
        <v>0</v>
      </c>
      <c r="K608" s="49">
        <v>0</v>
      </c>
      <c r="L608" s="30">
        <f t="shared" si="21"/>
        <v>0</v>
      </c>
    </row>
    <row r="609" spans="1:12" s="29" customFormat="1" x14ac:dyDescent="0.35">
      <c r="A609" s="34">
        <v>603</v>
      </c>
      <c r="B609" s="34" t="s">
        <v>1880</v>
      </c>
      <c r="C609" s="34" t="str">
        <f t="shared" si="20"/>
        <v>0680030</v>
      </c>
      <c r="D609" s="1" t="s">
        <v>589</v>
      </c>
      <c r="E609" s="1" t="s">
        <v>1724</v>
      </c>
      <c r="F609" s="1" t="s">
        <v>1926</v>
      </c>
      <c r="G609" s="131">
        <v>2.3E-2</v>
      </c>
      <c r="H609" s="24">
        <v>0</v>
      </c>
      <c r="I609" s="30">
        <v>0</v>
      </c>
      <c r="J609" s="30">
        <v>0</v>
      </c>
      <c r="K609" s="49">
        <v>0</v>
      </c>
      <c r="L609" s="30">
        <f t="shared" si="21"/>
        <v>0</v>
      </c>
    </row>
    <row r="610" spans="1:12" s="29" customFormat="1" x14ac:dyDescent="0.35">
      <c r="A610" s="34">
        <v>604</v>
      </c>
      <c r="B610" s="34" t="s">
        <v>1881</v>
      </c>
      <c r="C610" s="34" t="str">
        <f t="shared" si="20"/>
        <v>0680120</v>
      </c>
      <c r="D610" s="1" t="s">
        <v>590</v>
      </c>
      <c r="E610" s="1" t="s">
        <v>1373</v>
      </c>
      <c r="F610" s="1" t="s">
        <v>1926</v>
      </c>
      <c r="G610" s="131">
        <v>2.3E-2</v>
      </c>
      <c r="H610" s="24">
        <v>0</v>
      </c>
      <c r="I610" s="30">
        <v>0</v>
      </c>
      <c r="J610" s="30">
        <v>0</v>
      </c>
      <c r="K610" s="49">
        <v>0</v>
      </c>
      <c r="L610" s="30">
        <f t="shared" si="21"/>
        <v>0</v>
      </c>
    </row>
    <row r="611" spans="1:12" s="29" customFormat="1" x14ac:dyDescent="0.35">
      <c r="A611" s="34">
        <v>605</v>
      </c>
      <c r="B611" s="34" t="s">
        <v>1882</v>
      </c>
      <c r="C611" s="34" t="str">
        <f t="shared" si="20"/>
        <v>0680220</v>
      </c>
      <c r="D611" s="1" t="s">
        <v>591</v>
      </c>
      <c r="E611" s="1" t="s">
        <v>1294</v>
      </c>
      <c r="F611" s="1" t="s">
        <v>1926</v>
      </c>
      <c r="G611" s="131">
        <v>2.3E-2</v>
      </c>
      <c r="H611" s="24">
        <v>0</v>
      </c>
      <c r="I611" s="30">
        <v>0</v>
      </c>
      <c r="J611" s="30">
        <v>0</v>
      </c>
      <c r="K611" s="49">
        <v>0</v>
      </c>
      <c r="L611" s="30">
        <f t="shared" si="21"/>
        <v>0</v>
      </c>
    </row>
    <row r="612" spans="1:12" s="29" customFormat="1" x14ac:dyDescent="0.35">
      <c r="A612" s="34">
        <v>606</v>
      </c>
      <c r="B612" s="34" t="s">
        <v>1883</v>
      </c>
      <c r="C612" s="34" t="str">
        <f t="shared" si="20"/>
        <v>0690010</v>
      </c>
      <c r="D612" s="1" t="s">
        <v>592</v>
      </c>
      <c r="E612" s="1" t="s">
        <v>1770</v>
      </c>
      <c r="F612" s="1" t="s">
        <v>1926</v>
      </c>
      <c r="G612" s="131">
        <v>2.3E-2</v>
      </c>
      <c r="H612" s="24">
        <v>0</v>
      </c>
      <c r="I612" s="30">
        <v>0</v>
      </c>
      <c r="J612" s="29">
        <v>0</v>
      </c>
      <c r="K612" s="49">
        <v>0</v>
      </c>
      <c r="L612" s="30">
        <f t="shared" si="21"/>
        <v>0</v>
      </c>
    </row>
    <row r="613" spans="1:12" s="29" customFormat="1" x14ac:dyDescent="0.35">
      <c r="A613" s="34">
        <v>607</v>
      </c>
      <c r="B613" s="34" t="s">
        <v>1884</v>
      </c>
      <c r="C613" s="34" t="str">
        <f t="shared" si="20"/>
        <v>0690060</v>
      </c>
      <c r="D613" s="1" t="s">
        <v>593</v>
      </c>
      <c r="E613" s="1" t="s">
        <v>1273</v>
      </c>
      <c r="F613" s="1" t="s">
        <v>1927</v>
      </c>
      <c r="G613" s="131">
        <v>1.0500000000000001E-2</v>
      </c>
      <c r="H613" s="24">
        <v>0</v>
      </c>
      <c r="I613" s="30">
        <v>0</v>
      </c>
      <c r="J613" s="29">
        <v>0</v>
      </c>
      <c r="K613" s="49">
        <v>0</v>
      </c>
      <c r="L613" s="30">
        <f t="shared" si="21"/>
        <v>0</v>
      </c>
    </row>
    <row r="614" spans="1:12" s="29" customFormat="1" x14ac:dyDescent="0.35">
      <c r="A614" s="34">
        <v>608</v>
      </c>
      <c r="B614" s="34" t="s">
        <v>1885</v>
      </c>
      <c r="C614" s="34" t="str">
        <f t="shared" si="20"/>
        <v>0690110</v>
      </c>
      <c r="D614" s="1" t="s">
        <v>594</v>
      </c>
      <c r="E614" s="1" t="s">
        <v>1269</v>
      </c>
      <c r="F614" s="1" t="s">
        <v>1926</v>
      </c>
      <c r="G614" s="131">
        <v>2.3E-2</v>
      </c>
      <c r="H614" s="24">
        <v>0</v>
      </c>
      <c r="I614" s="30">
        <v>0</v>
      </c>
      <c r="J614" s="29">
        <v>0</v>
      </c>
      <c r="K614" s="49">
        <v>0</v>
      </c>
      <c r="L614" s="30">
        <f t="shared" si="21"/>
        <v>0</v>
      </c>
    </row>
    <row r="615" spans="1:12" s="29" customFormat="1" x14ac:dyDescent="0.35">
      <c r="A615" s="34">
        <v>609</v>
      </c>
      <c r="B615" s="34" t="s">
        <v>1886</v>
      </c>
      <c r="C615" s="34" t="str">
        <f t="shared" ref="C615:C678" si="22">MID(B615,3,7)</f>
        <v>0690270</v>
      </c>
      <c r="D615" s="1" t="s">
        <v>595</v>
      </c>
      <c r="E615" s="1" t="s">
        <v>1528</v>
      </c>
      <c r="F615" s="1" t="s">
        <v>1925</v>
      </c>
      <c r="G615" s="131">
        <v>0.03</v>
      </c>
      <c r="H615" s="24">
        <v>0</v>
      </c>
      <c r="I615" s="30">
        <v>0</v>
      </c>
      <c r="J615" s="29">
        <v>0</v>
      </c>
      <c r="K615" s="49">
        <v>0</v>
      </c>
      <c r="L615" s="30">
        <f t="shared" si="21"/>
        <v>0</v>
      </c>
    </row>
    <row r="616" spans="1:12" s="52" customFormat="1" x14ac:dyDescent="0.35">
      <c r="A616" s="34">
        <v>610</v>
      </c>
      <c r="B616" s="34" t="s">
        <v>1887</v>
      </c>
      <c r="C616" s="34" t="str">
        <f t="shared" si="22"/>
        <v>0691170</v>
      </c>
      <c r="D616" s="1" t="s">
        <v>663</v>
      </c>
      <c r="E616" s="1" t="s">
        <v>1176</v>
      </c>
      <c r="F616" s="1" t="s">
        <v>1925</v>
      </c>
      <c r="G616" s="131">
        <v>0.03</v>
      </c>
      <c r="H616" s="24">
        <v>0</v>
      </c>
      <c r="I616" s="30">
        <v>0</v>
      </c>
      <c r="J616" s="30">
        <v>0</v>
      </c>
      <c r="K616" s="49">
        <v>0</v>
      </c>
      <c r="L616" s="30">
        <f t="shared" si="21"/>
        <v>0</v>
      </c>
    </row>
    <row r="617" spans="1:12" s="52" customFormat="1" x14ac:dyDescent="0.35">
      <c r="A617" s="34">
        <v>611</v>
      </c>
      <c r="B617" s="34" t="s">
        <v>715</v>
      </c>
      <c r="C617" s="34" t="str">
        <f t="shared" si="22"/>
        <v>0703000</v>
      </c>
      <c r="D617" s="1" t="s">
        <v>664</v>
      </c>
      <c r="E617" s="1" t="s">
        <v>1167</v>
      </c>
      <c r="F617" s="1" t="s">
        <v>1925</v>
      </c>
      <c r="G617" s="131">
        <v>0.03</v>
      </c>
      <c r="H617" s="24">
        <v>0</v>
      </c>
      <c r="I617" s="30">
        <v>0</v>
      </c>
      <c r="J617" s="29">
        <v>0</v>
      </c>
      <c r="K617" s="49">
        <v>0</v>
      </c>
      <c r="L617" s="30">
        <f t="shared" si="21"/>
        <v>0</v>
      </c>
    </row>
    <row r="618" spans="1:12" s="29" customFormat="1" x14ac:dyDescent="0.35">
      <c r="A618" s="34">
        <v>612</v>
      </c>
      <c r="B618" s="34" t="s">
        <v>716</v>
      </c>
      <c r="C618" s="34" t="str">
        <f t="shared" si="22"/>
        <v>0703020</v>
      </c>
      <c r="D618" s="1" t="s">
        <v>761</v>
      </c>
      <c r="E618" s="1" t="s">
        <v>1791</v>
      </c>
      <c r="F618" s="1" t="s">
        <v>1925</v>
      </c>
      <c r="G618" s="131">
        <v>0.03</v>
      </c>
      <c r="H618" s="24">
        <v>1015443.58</v>
      </c>
      <c r="I618" s="30">
        <v>33848120</v>
      </c>
      <c r="J618" s="29">
        <v>24130518</v>
      </c>
      <c r="K618" s="49">
        <v>-9717602</v>
      </c>
      <c r="L618" s="30">
        <f t="shared" si="21"/>
        <v>-9717602</v>
      </c>
    </row>
    <row r="619" spans="1:12" s="29" customFormat="1" x14ac:dyDescent="0.35">
      <c r="A619" s="34">
        <v>613</v>
      </c>
      <c r="B619" s="34" t="s">
        <v>717</v>
      </c>
      <c r="C619" s="34" t="str">
        <f t="shared" si="22"/>
        <v>0711440</v>
      </c>
      <c r="D619" s="1" t="s">
        <v>622</v>
      </c>
      <c r="E619" s="1" t="s">
        <v>1189</v>
      </c>
      <c r="F619" s="1" t="s">
        <v>1925</v>
      </c>
      <c r="G619" s="131">
        <v>0.03</v>
      </c>
      <c r="H619" s="24">
        <v>151220.07</v>
      </c>
      <c r="I619" s="30">
        <v>5040669</v>
      </c>
      <c r="J619" s="29">
        <v>3453120</v>
      </c>
      <c r="K619" s="49">
        <v>-1587549</v>
      </c>
      <c r="L619" s="30">
        <f t="shared" si="21"/>
        <v>-1587549</v>
      </c>
    </row>
    <row r="620" spans="1:12" s="29" customFormat="1" x14ac:dyDescent="0.35">
      <c r="A620" s="34">
        <v>614</v>
      </c>
      <c r="B620" s="34" t="s">
        <v>718</v>
      </c>
      <c r="C620" s="34" t="str">
        <f t="shared" si="22"/>
        <v>0711610</v>
      </c>
      <c r="D620" s="1" t="s">
        <v>623</v>
      </c>
      <c r="E620" s="1" t="s">
        <v>1796</v>
      </c>
      <c r="F620" s="1" t="s">
        <v>1925</v>
      </c>
      <c r="G620" s="131">
        <v>0.03</v>
      </c>
      <c r="H620" s="24">
        <v>64805.45</v>
      </c>
      <c r="I620" s="30">
        <v>2160182</v>
      </c>
      <c r="J620" s="30">
        <v>1545257</v>
      </c>
      <c r="K620" s="49">
        <v>-614925</v>
      </c>
      <c r="L620" s="30">
        <f t="shared" si="21"/>
        <v>-614925</v>
      </c>
    </row>
    <row r="621" spans="1:12" s="29" customFormat="1" x14ac:dyDescent="0.35">
      <c r="A621" s="34">
        <v>615</v>
      </c>
      <c r="B621" s="34" t="s">
        <v>719</v>
      </c>
      <c r="C621" s="34" t="str">
        <f t="shared" si="22"/>
        <v>0712120</v>
      </c>
      <c r="D621" s="1" t="s">
        <v>624</v>
      </c>
      <c r="E621" s="1" t="s">
        <v>1289</v>
      </c>
      <c r="F621" s="1" t="s">
        <v>1925</v>
      </c>
      <c r="G621" s="131">
        <v>0.03</v>
      </c>
      <c r="H621" s="24">
        <v>28814.68</v>
      </c>
      <c r="I621" s="30">
        <v>960490</v>
      </c>
      <c r="J621" s="30">
        <v>725226</v>
      </c>
      <c r="K621" s="49">
        <v>-235264</v>
      </c>
      <c r="L621" s="30">
        <f t="shared" si="21"/>
        <v>-235264</v>
      </c>
    </row>
    <row r="622" spans="1:12" s="29" customFormat="1" x14ac:dyDescent="0.35">
      <c r="A622" s="34">
        <v>616</v>
      </c>
      <c r="B622" s="34" t="s">
        <v>720</v>
      </c>
      <c r="C622" s="34" t="str">
        <f t="shared" si="22"/>
        <v>0712200</v>
      </c>
      <c r="D622" s="1" t="s">
        <v>625</v>
      </c>
      <c r="E622" s="1" t="s">
        <v>1283</v>
      </c>
      <c r="F622" s="1" t="s">
        <v>1925</v>
      </c>
      <c r="G622" s="131">
        <v>0.03</v>
      </c>
      <c r="H622" s="24">
        <v>0</v>
      </c>
      <c r="I622" s="30">
        <v>0</v>
      </c>
      <c r="J622" s="30">
        <v>0</v>
      </c>
      <c r="K622" s="49">
        <v>0</v>
      </c>
      <c r="L622" s="30">
        <f t="shared" si="21"/>
        <v>0</v>
      </c>
    </row>
    <row r="623" spans="1:12" s="29" customFormat="1" x14ac:dyDescent="0.35">
      <c r="A623" s="34">
        <v>617</v>
      </c>
      <c r="B623" s="34" t="s">
        <v>721</v>
      </c>
      <c r="C623" s="34" t="str">
        <f t="shared" si="22"/>
        <v>0712210</v>
      </c>
      <c r="D623" s="1" t="s">
        <v>626</v>
      </c>
      <c r="E623" s="1" t="s">
        <v>1805</v>
      </c>
      <c r="F623" s="1" t="s">
        <v>1925</v>
      </c>
      <c r="G623" s="131">
        <v>0.03</v>
      </c>
      <c r="H623" s="24">
        <v>0</v>
      </c>
      <c r="I623" s="30">
        <v>0</v>
      </c>
      <c r="J623" s="30">
        <v>0</v>
      </c>
      <c r="K623" s="49">
        <v>0</v>
      </c>
      <c r="L623" s="30">
        <f t="shared" si="21"/>
        <v>0</v>
      </c>
    </row>
    <row r="624" spans="1:12" s="29" customFormat="1" x14ac:dyDescent="0.35">
      <c r="A624" s="34">
        <v>618</v>
      </c>
      <c r="B624" s="34" t="s">
        <v>722</v>
      </c>
      <c r="C624" s="34" t="str">
        <f t="shared" si="22"/>
        <v>0712220</v>
      </c>
      <c r="D624" s="1" t="s">
        <v>627</v>
      </c>
      <c r="E624" s="1" t="s">
        <v>1250</v>
      </c>
      <c r="F624" s="1" t="s">
        <v>1925</v>
      </c>
      <c r="G624" s="131">
        <v>0.03</v>
      </c>
      <c r="H624" s="24">
        <v>0</v>
      </c>
      <c r="I624" s="30">
        <v>0</v>
      </c>
      <c r="J624" s="30">
        <v>0</v>
      </c>
      <c r="K624" s="49">
        <v>0</v>
      </c>
      <c r="L624" s="30">
        <f t="shared" si="21"/>
        <v>0</v>
      </c>
    </row>
    <row r="625" spans="1:12" s="29" customFormat="1" x14ac:dyDescent="0.35">
      <c r="A625" s="34">
        <v>619</v>
      </c>
      <c r="B625" s="34" t="s">
        <v>723</v>
      </c>
      <c r="C625" s="34" t="str">
        <f t="shared" si="22"/>
        <v>0712230</v>
      </c>
      <c r="D625" s="1" t="s">
        <v>628</v>
      </c>
      <c r="E625" s="1" t="s">
        <v>1106</v>
      </c>
      <c r="F625" s="1" t="s">
        <v>1925</v>
      </c>
      <c r="G625" s="131">
        <v>0.03</v>
      </c>
      <c r="H625" s="24">
        <v>91749.34</v>
      </c>
      <c r="I625" s="30">
        <v>3058312</v>
      </c>
      <c r="J625" s="30">
        <v>1851166</v>
      </c>
      <c r="K625" s="49">
        <v>-1207146</v>
      </c>
      <c r="L625" s="30">
        <f t="shared" si="21"/>
        <v>-1207146</v>
      </c>
    </row>
    <row r="626" spans="1:12" s="29" customFormat="1" x14ac:dyDescent="0.35">
      <c r="A626" s="34">
        <v>620</v>
      </c>
      <c r="B626" s="34" t="s">
        <v>724</v>
      </c>
      <c r="C626" s="34" t="str">
        <f t="shared" si="22"/>
        <v>0712260</v>
      </c>
      <c r="D626" s="1" t="s">
        <v>750</v>
      </c>
      <c r="E626" s="1" t="s">
        <v>1383</v>
      </c>
      <c r="F626" s="1" t="s">
        <v>1925</v>
      </c>
      <c r="G626" s="131">
        <v>0.03</v>
      </c>
      <c r="H626" s="24">
        <v>0</v>
      </c>
      <c r="I626" s="30">
        <v>0</v>
      </c>
      <c r="J626" s="30">
        <v>0</v>
      </c>
      <c r="K626" s="49">
        <v>0</v>
      </c>
      <c r="L626" s="30">
        <f t="shared" si="21"/>
        <v>0</v>
      </c>
    </row>
    <row r="627" spans="1:12" s="29" customFormat="1" x14ac:dyDescent="0.35">
      <c r="A627" s="34">
        <v>621</v>
      </c>
      <c r="B627" s="34" t="s">
        <v>725</v>
      </c>
      <c r="C627" s="34" t="str">
        <f t="shared" si="22"/>
        <v>0712310</v>
      </c>
      <c r="D627" s="1" t="s">
        <v>751</v>
      </c>
      <c r="E627" s="1" t="s">
        <v>1391</v>
      </c>
      <c r="F627" s="1" t="s">
        <v>1925</v>
      </c>
      <c r="G627" s="131">
        <v>0.03</v>
      </c>
      <c r="H627" s="24">
        <v>0</v>
      </c>
      <c r="I627" s="30">
        <v>0</v>
      </c>
      <c r="J627" s="30">
        <v>0</v>
      </c>
      <c r="K627" s="49">
        <v>0</v>
      </c>
      <c r="L627" s="30">
        <f t="shared" si="21"/>
        <v>0</v>
      </c>
    </row>
    <row r="628" spans="1:12" s="29" customFormat="1" x14ac:dyDescent="0.35">
      <c r="A628" s="34">
        <v>622</v>
      </c>
      <c r="B628" s="34" t="s">
        <v>726</v>
      </c>
      <c r="C628" s="34" t="str">
        <f t="shared" si="22"/>
        <v>0712690</v>
      </c>
      <c r="D628" s="1" t="s">
        <v>752</v>
      </c>
      <c r="E628" s="1" t="s">
        <v>1378</v>
      </c>
      <c r="F628" s="1" t="s">
        <v>1925</v>
      </c>
      <c r="G628" s="131">
        <v>0.03</v>
      </c>
      <c r="H628" s="24">
        <v>0</v>
      </c>
      <c r="I628" s="30">
        <v>0</v>
      </c>
      <c r="J628" s="29">
        <v>0</v>
      </c>
      <c r="K628" s="49">
        <v>0</v>
      </c>
      <c r="L628" s="30">
        <f t="shared" si="21"/>
        <v>0</v>
      </c>
    </row>
    <row r="629" spans="1:12" s="29" customFormat="1" x14ac:dyDescent="0.35">
      <c r="A629" s="34">
        <v>623</v>
      </c>
      <c r="B629" s="34" t="s">
        <v>727</v>
      </c>
      <c r="C629" s="34" t="str">
        <f t="shared" si="22"/>
        <v>0720620</v>
      </c>
      <c r="D629" s="1" t="s">
        <v>753</v>
      </c>
      <c r="E629" s="1" t="s">
        <v>1549</v>
      </c>
      <c r="F629" s="1" t="s">
        <v>1925</v>
      </c>
      <c r="G629" s="131">
        <v>0.03</v>
      </c>
      <c r="H629" s="24">
        <v>0</v>
      </c>
      <c r="I629" s="30">
        <v>0</v>
      </c>
      <c r="J629" s="29">
        <v>0</v>
      </c>
      <c r="K629" s="49">
        <v>0</v>
      </c>
      <c r="L629" s="30">
        <f t="shared" si="21"/>
        <v>0</v>
      </c>
    </row>
    <row r="630" spans="1:12" s="29" customFormat="1" x14ac:dyDescent="0.35">
      <c r="A630" s="34">
        <v>624</v>
      </c>
      <c r="B630" s="34" t="s">
        <v>728</v>
      </c>
      <c r="C630" s="34" t="str">
        <f t="shared" si="22"/>
        <v>0720630</v>
      </c>
      <c r="D630" s="1" t="s">
        <v>128</v>
      </c>
      <c r="E630" s="1" t="s">
        <v>1379</v>
      </c>
      <c r="F630" s="1" t="s">
        <v>1925</v>
      </c>
      <c r="G630" s="131">
        <v>0.03</v>
      </c>
      <c r="H630" s="24">
        <v>0</v>
      </c>
      <c r="I630" s="30">
        <v>0</v>
      </c>
      <c r="J630" s="29">
        <v>0</v>
      </c>
      <c r="K630" s="49">
        <v>0</v>
      </c>
      <c r="L630" s="30">
        <f t="shared" si="21"/>
        <v>0</v>
      </c>
    </row>
    <row r="631" spans="1:12" s="29" customFormat="1" x14ac:dyDescent="0.35">
      <c r="A631" s="34">
        <v>625</v>
      </c>
      <c r="B631" s="34" t="s">
        <v>729</v>
      </c>
      <c r="C631" s="34" t="str">
        <f t="shared" si="22"/>
        <v>0720660</v>
      </c>
      <c r="D631" s="1" t="s">
        <v>129</v>
      </c>
      <c r="E631" s="1" t="s">
        <v>1445</v>
      </c>
      <c r="F631" s="1" t="s">
        <v>1925</v>
      </c>
      <c r="G631" s="131">
        <v>0.03</v>
      </c>
      <c r="H631" s="24">
        <v>0</v>
      </c>
      <c r="I631" s="30">
        <v>0</v>
      </c>
      <c r="J631" s="29">
        <v>0</v>
      </c>
      <c r="K631" s="49">
        <v>0</v>
      </c>
      <c r="L631" s="30">
        <f t="shared" si="21"/>
        <v>0</v>
      </c>
    </row>
    <row r="632" spans="1:12" s="29" customFormat="1" x14ac:dyDescent="0.35">
      <c r="A632" s="34">
        <v>626</v>
      </c>
      <c r="B632" s="34" t="s">
        <v>730</v>
      </c>
      <c r="C632" s="34" t="str">
        <f t="shared" si="22"/>
        <v>0720680</v>
      </c>
      <c r="D632" s="1" t="s">
        <v>415</v>
      </c>
      <c r="E632" s="1" t="s">
        <v>1503</v>
      </c>
      <c r="F632" s="1" t="s">
        <v>1925</v>
      </c>
      <c r="G632" s="131">
        <v>0.03</v>
      </c>
      <c r="H632" s="24">
        <v>0</v>
      </c>
      <c r="I632" s="30">
        <v>0</v>
      </c>
      <c r="J632" s="29">
        <v>0</v>
      </c>
      <c r="K632" s="49">
        <v>0</v>
      </c>
      <c r="L632" s="30">
        <f t="shared" si="21"/>
        <v>0</v>
      </c>
    </row>
    <row r="633" spans="1:12" s="29" customFormat="1" x14ac:dyDescent="0.35">
      <c r="A633" s="34">
        <v>627</v>
      </c>
      <c r="B633" s="34" t="s">
        <v>731</v>
      </c>
      <c r="C633" s="34" t="str">
        <f t="shared" si="22"/>
        <v>0720690</v>
      </c>
      <c r="D633" s="1" t="s">
        <v>416</v>
      </c>
      <c r="E633" s="1" t="s">
        <v>1591</v>
      </c>
      <c r="F633" s="1" t="s">
        <v>1925</v>
      </c>
      <c r="G633" s="131">
        <v>0.03</v>
      </c>
      <c r="H633" s="24">
        <v>0</v>
      </c>
      <c r="I633" s="30">
        <v>0</v>
      </c>
      <c r="J633" s="29">
        <v>0</v>
      </c>
      <c r="K633" s="49">
        <v>0</v>
      </c>
      <c r="L633" s="30">
        <f t="shared" si="21"/>
        <v>0</v>
      </c>
    </row>
    <row r="634" spans="1:12" s="29" customFormat="1" x14ac:dyDescent="0.35">
      <c r="A634" s="34">
        <v>628</v>
      </c>
      <c r="B634" s="34" t="s">
        <v>732</v>
      </c>
      <c r="C634" s="34" t="str">
        <f t="shared" si="22"/>
        <v>0720700</v>
      </c>
      <c r="D634" s="1" t="s">
        <v>417</v>
      </c>
      <c r="E634" s="1" t="s">
        <v>1506</v>
      </c>
      <c r="F634" s="1" t="s">
        <v>1925</v>
      </c>
      <c r="G634" s="131">
        <v>0.03</v>
      </c>
      <c r="H634" s="24">
        <v>0</v>
      </c>
      <c r="I634" s="30">
        <v>0</v>
      </c>
      <c r="J634" s="29">
        <v>0</v>
      </c>
      <c r="K634" s="49">
        <v>0</v>
      </c>
      <c r="L634" s="30">
        <f t="shared" si="21"/>
        <v>0</v>
      </c>
    </row>
    <row r="635" spans="1:12" s="29" customFormat="1" x14ac:dyDescent="0.35">
      <c r="A635" s="34">
        <v>629</v>
      </c>
      <c r="B635" s="34" t="s">
        <v>733</v>
      </c>
      <c r="C635" s="34" t="str">
        <f t="shared" si="22"/>
        <v>0721500</v>
      </c>
      <c r="D635" s="1" t="s">
        <v>480</v>
      </c>
      <c r="E635" s="1" t="s">
        <v>1757</v>
      </c>
      <c r="F635" s="1" t="s">
        <v>1925</v>
      </c>
      <c r="G635" s="131">
        <v>0.03</v>
      </c>
      <c r="H635" s="24">
        <v>0</v>
      </c>
      <c r="I635" s="30">
        <v>0</v>
      </c>
      <c r="J635" s="29">
        <v>0</v>
      </c>
      <c r="K635" s="49">
        <v>0</v>
      </c>
      <c r="L635" s="30">
        <f t="shared" si="21"/>
        <v>0</v>
      </c>
    </row>
    <row r="636" spans="1:12" s="29" customFormat="1" x14ac:dyDescent="0.35">
      <c r="A636" s="34">
        <v>630</v>
      </c>
      <c r="B636" s="34" t="s">
        <v>734</v>
      </c>
      <c r="C636" s="34" t="str">
        <f t="shared" si="22"/>
        <v>0722650</v>
      </c>
      <c r="D636" s="1" t="s">
        <v>629</v>
      </c>
      <c r="E636" s="1" t="s">
        <v>1229</v>
      </c>
      <c r="F636" s="1" t="s">
        <v>1925</v>
      </c>
      <c r="G636" s="131">
        <v>0.03</v>
      </c>
      <c r="H636" s="24">
        <v>0</v>
      </c>
      <c r="I636" s="30">
        <v>0</v>
      </c>
      <c r="J636" s="29">
        <v>0</v>
      </c>
      <c r="K636" s="49">
        <v>0</v>
      </c>
      <c r="L636" s="30">
        <f t="shared" si="21"/>
        <v>0</v>
      </c>
    </row>
    <row r="637" spans="1:12" s="29" customFormat="1" x14ac:dyDescent="0.35">
      <c r="A637" s="34">
        <v>631</v>
      </c>
      <c r="B637" s="34" t="s">
        <v>735</v>
      </c>
      <c r="C637" s="34" t="str">
        <f t="shared" si="22"/>
        <v>0723090</v>
      </c>
      <c r="D637" s="1" t="s">
        <v>630</v>
      </c>
      <c r="E637" s="1" t="s">
        <v>1697</v>
      </c>
      <c r="F637" s="1" t="s">
        <v>1925</v>
      </c>
      <c r="G637" s="131">
        <v>0.03</v>
      </c>
      <c r="H637" s="24">
        <v>0</v>
      </c>
      <c r="I637" s="30">
        <v>0</v>
      </c>
      <c r="J637" s="29">
        <v>0</v>
      </c>
      <c r="K637" s="49">
        <v>0</v>
      </c>
      <c r="L637" s="30">
        <f t="shared" si="21"/>
        <v>0</v>
      </c>
    </row>
    <row r="638" spans="1:12" s="29" customFormat="1" x14ac:dyDescent="0.35">
      <c r="A638" s="34">
        <v>632</v>
      </c>
      <c r="B638" s="34" t="s">
        <v>736</v>
      </c>
      <c r="C638" s="34" t="str">
        <f t="shared" si="22"/>
        <v>0723100</v>
      </c>
      <c r="D638" s="1" t="s">
        <v>631</v>
      </c>
      <c r="E638" s="1" t="s">
        <v>1735</v>
      </c>
      <c r="F638" s="1" t="s">
        <v>1925</v>
      </c>
      <c r="G638" s="131">
        <v>0.03</v>
      </c>
      <c r="H638" s="24">
        <v>0</v>
      </c>
      <c r="I638" s="30">
        <v>0</v>
      </c>
      <c r="J638" s="29">
        <v>0</v>
      </c>
      <c r="K638" s="49">
        <v>0</v>
      </c>
      <c r="L638" s="30">
        <f t="shared" si="21"/>
        <v>0</v>
      </c>
    </row>
    <row r="639" spans="1:12" s="29" customFormat="1" x14ac:dyDescent="0.35">
      <c r="A639" s="34">
        <v>633</v>
      </c>
      <c r="B639" s="34" t="s">
        <v>737</v>
      </c>
      <c r="C639" s="34" t="str">
        <f t="shared" si="22"/>
        <v>0723160</v>
      </c>
      <c r="D639" s="1" t="s">
        <v>632</v>
      </c>
      <c r="E639" s="1" t="s">
        <v>1634</v>
      </c>
      <c r="F639" s="1" t="s">
        <v>1925</v>
      </c>
      <c r="G639" s="131">
        <v>0.03</v>
      </c>
      <c r="H639" s="24">
        <v>0</v>
      </c>
      <c r="I639" s="30">
        <v>0</v>
      </c>
      <c r="J639" s="29">
        <v>0</v>
      </c>
      <c r="K639" s="49">
        <v>0</v>
      </c>
      <c r="L639" s="30">
        <f t="shared" si="21"/>
        <v>0</v>
      </c>
    </row>
    <row r="640" spans="1:12" s="29" customFormat="1" x14ac:dyDescent="0.35">
      <c r="A640" s="34">
        <v>634</v>
      </c>
      <c r="B640" s="34" t="s">
        <v>738</v>
      </c>
      <c r="C640" s="34" t="str">
        <f t="shared" si="22"/>
        <v>0723210</v>
      </c>
      <c r="D640" s="1" t="s">
        <v>633</v>
      </c>
      <c r="E640" s="1" t="s">
        <v>1470</v>
      </c>
      <c r="F640" s="1" t="s">
        <v>1925</v>
      </c>
      <c r="G640" s="131">
        <v>0.03</v>
      </c>
      <c r="H640" s="24">
        <v>0</v>
      </c>
      <c r="I640" s="30">
        <v>0</v>
      </c>
      <c r="J640" s="30">
        <v>0</v>
      </c>
      <c r="K640" s="49">
        <v>0</v>
      </c>
      <c r="L640" s="30">
        <f t="shared" si="21"/>
        <v>0</v>
      </c>
    </row>
    <row r="641" spans="1:12" s="29" customFormat="1" x14ac:dyDescent="0.35">
      <c r="A641" s="34">
        <v>635</v>
      </c>
      <c r="B641" s="34" t="s">
        <v>739</v>
      </c>
      <c r="C641" s="34" t="str">
        <f t="shared" si="22"/>
        <v>0723220</v>
      </c>
      <c r="D641" s="1" t="s">
        <v>634</v>
      </c>
      <c r="E641" s="1" t="s">
        <v>1186</v>
      </c>
      <c r="F641" s="1" t="s">
        <v>1925</v>
      </c>
      <c r="G641" s="131">
        <v>0.03</v>
      </c>
      <c r="H641" s="24">
        <v>0</v>
      </c>
      <c r="I641" s="30">
        <v>0</v>
      </c>
      <c r="J641" s="30">
        <v>0</v>
      </c>
      <c r="K641" s="49">
        <v>0</v>
      </c>
      <c r="L641" s="30">
        <f t="shared" si="21"/>
        <v>0</v>
      </c>
    </row>
    <row r="642" spans="1:12" s="29" customFormat="1" x14ac:dyDescent="0.35">
      <c r="A642" s="34">
        <v>636</v>
      </c>
      <c r="B642" s="34" t="s">
        <v>740</v>
      </c>
      <c r="C642" s="34" t="str">
        <f t="shared" si="22"/>
        <v>0723230</v>
      </c>
      <c r="D642" s="1" t="s">
        <v>635</v>
      </c>
      <c r="E642" s="1" t="s">
        <v>1717</v>
      </c>
      <c r="F642" s="1" t="s">
        <v>1925</v>
      </c>
      <c r="G642" s="131">
        <v>0.03</v>
      </c>
      <c r="H642" s="24">
        <v>0</v>
      </c>
      <c r="I642" s="30">
        <v>0</v>
      </c>
      <c r="J642" s="29">
        <v>0</v>
      </c>
      <c r="K642" s="49">
        <v>0</v>
      </c>
      <c r="L642" s="30">
        <f t="shared" si="21"/>
        <v>0</v>
      </c>
    </row>
    <row r="643" spans="1:12" s="29" customFormat="1" x14ac:dyDescent="0.35">
      <c r="A643" s="34">
        <v>637</v>
      </c>
      <c r="B643" s="34" t="s">
        <v>741</v>
      </c>
      <c r="C643" s="34" t="str">
        <f t="shared" si="22"/>
        <v>0723250</v>
      </c>
      <c r="D643" s="1" t="s">
        <v>636</v>
      </c>
      <c r="E643" s="1" t="s">
        <v>1449</v>
      </c>
      <c r="F643" s="1" t="s">
        <v>1925</v>
      </c>
      <c r="G643" s="131">
        <v>0.03</v>
      </c>
      <c r="H643" s="24">
        <v>0</v>
      </c>
      <c r="I643" s="30">
        <v>0</v>
      </c>
      <c r="J643" s="29">
        <v>0</v>
      </c>
      <c r="K643" s="49">
        <v>0</v>
      </c>
      <c r="L643" s="30">
        <f t="shared" si="21"/>
        <v>0</v>
      </c>
    </row>
    <row r="644" spans="1:12" s="29" customFormat="1" x14ac:dyDescent="0.35">
      <c r="A644" s="34">
        <v>638</v>
      </c>
      <c r="B644" s="34" t="s">
        <v>742</v>
      </c>
      <c r="C644" s="34" t="str">
        <f t="shared" si="22"/>
        <v>0723260</v>
      </c>
      <c r="D644" s="1" t="s">
        <v>637</v>
      </c>
      <c r="E644" s="1" t="s">
        <v>1461</v>
      </c>
      <c r="F644" s="1" t="s">
        <v>1925</v>
      </c>
      <c r="G644" s="131">
        <v>0.03</v>
      </c>
      <c r="H644" s="24">
        <v>137403.54</v>
      </c>
      <c r="I644" s="30">
        <v>4580118</v>
      </c>
      <c r="J644" s="29">
        <v>3396370</v>
      </c>
      <c r="K644" s="49">
        <v>-1183748</v>
      </c>
      <c r="L644" s="30">
        <f t="shared" si="21"/>
        <v>-1183748</v>
      </c>
    </row>
    <row r="645" spans="1:12" s="29" customFormat="1" x14ac:dyDescent="0.35">
      <c r="A645" s="34">
        <v>639</v>
      </c>
      <c r="B645" s="34" t="s">
        <v>743</v>
      </c>
      <c r="C645" s="34" t="str">
        <f t="shared" si="22"/>
        <v>0723270</v>
      </c>
      <c r="D645" s="1" t="s">
        <v>638</v>
      </c>
      <c r="E645" s="1" t="s">
        <v>1716</v>
      </c>
      <c r="F645" s="1" t="s">
        <v>1925</v>
      </c>
      <c r="G645" s="131">
        <v>0.03</v>
      </c>
      <c r="H645" s="24">
        <v>0</v>
      </c>
      <c r="I645" s="30">
        <v>0</v>
      </c>
      <c r="J645" s="29">
        <v>0</v>
      </c>
      <c r="K645" s="49">
        <v>0</v>
      </c>
      <c r="L645" s="30">
        <f t="shared" si="21"/>
        <v>0</v>
      </c>
    </row>
    <row r="646" spans="1:12" s="29" customFormat="1" x14ac:dyDescent="0.35">
      <c r="A646" s="34">
        <v>640</v>
      </c>
      <c r="B646" s="34" t="s">
        <v>744</v>
      </c>
      <c r="C646" s="34" t="str">
        <f t="shared" si="22"/>
        <v>0723280</v>
      </c>
      <c r="D646" s="1" t="s">
        <v>639</v>
      </c>
      <c r="E646" s="1" t="s">
        <v>966</v>
      </c>
      <c r="F646" s="1" t="s">
        <v>1925</v>
      </c>
      <c r="G646" s="131">
        <v>0.03</v>
      </c>
      <c r="H646" s="24">
        <v>0</v>
      </c>
      <c r="I646" s="30">
        <v>0</v>
      </c>
      <c r="J646" s="29">
        <v>0</v>
      </c>
      <c r="K646" s="49">
        <v>0</v>
      </c>
      <c r="L646" s="30">
        <f t="shared" si="21"/>
        <v>0</v>
      </c>
    </row>
    <row r="647" spans="1:12" s="29" customFormat="1" x14ac:dyDescent="0.35">
      <c r="A647" s="34">
        <v>641</v>
      </c>
      <c r="B647" s="34" t="s">
        <v>745</v>
      </c>
      <c r="C647" s="34" t="str">
        <f t="shared" si="22"/>
        <v>0730050</v>
      </c>
      <c r="D647" s="1" t="s">
        <v>640</v>
      </c>
      <c r="E647" s="1" t="s">
        <v>1439</v>
      </c>
      <c r="F647" s="1" t="s">
        <v>1925</v>
      </c>
      <c r="G647" s="131">
        <v>0.03</v>
      </c>
      <c r="H647" s="24">
        <v>0</v>
      </c>
      <c r="I647" s="30">
        <v>0</v>
      </c>
      <c r="J647" s="29">
        <v>0</v>
      </c>
      <c r="K647" s="49">
        <v>0</v>
      </c>
      <c r="L647" s="30">
        <f t="shared" si="21"/>
        <v>0</v>
      </c>
    </row>
    <row r="648" spans="1:12" s="29" customFormat="1" x14ac:dyDescent="0.35">
      <c r="A648" s="34">
        <v>642</v>
      </c>
      <c r="B648" s="34" t="s">
        <v>746</v>
      </c>
      <c r="C648" s="34" t="str">
        <f t="shared" si="22"/>
        <v>0730500</v>
      </c>
      <c r="D648" s="1" t="s">
        <v>641</v>
      </c>
      <c r="E648" s="1" t="s">
        <v>1434</v>
      </c>
      <c r="F648" s="1" t="s">
        <v>1925</v>
      </c>
      <c r="G648" s="131">
        <v>0.03</v>
      </c>
      <c r="H648" s="24">
        <v>2822914.08</v>
      </c>
      <c r="I648" s="30">
        <v>94097136</v>
      </c>
      <c r="J648" s="29">
        <v>60473738</v>
      </c>
      <c r="K648" s="49">
        <v>-33623398</v>
      </c>
      <c r="L648" s="30">
        <f t="shared" si="21"/>
        <v>-33623398</v>
      </c>
    </row>
    <row r="649" spans="1:12" s="29" customFormat="1" x14ac:dyDescent="0.35">
      <c r="A649" s="34">
        <v>643</v>
      </c>
      <c r="B649" s="34" t="s">
        <v>747</v>
      </c>
      <c r="C649" s="34" t="str">
        <f t="shared" si="22"/>
        <v>0731010</v>
      </c>
      <c r="D649" s="1" t="s">
        <v>642</v>
      </c>
      <c r="E649" s="1" t="s">
        <v>1435</v>
      </c>
      <c r="F649" s="1" t="s">
        <v>1925</v>
      </c>
      <c r="G649" s="131">
        <v>0.03</v>
      </c>
      <c r="H649" s="24">
        <v>0</v>
      </c>
      <c r="I649" s="30">
        <v>0</v>
      </c>
      <c r="J649" s="29">
        <v>0</v>
      </c>
      <c r="K649" s="49">
        <v>0</v>
      </c>
      <c r="L649" s="30">
        <f t="shared" si="21"/>
        <v>0</v>
      </c>
    </row>
    <row r="650" spans="1:12" s="29" customFormat="1" x14ac:dyDescent="0.35">
      <c r="A650" s="34">
        <v>644</v>
      </c>
      <c r="B650" s="34" t="s">
        <v>748</v>
      </c>
      <c r="C650" s="34" t="str">
        <f t="shared" si="22"/>
        <v>0732040</v>
      </c>
      <c r="D650" s="1" t="s">
        <v>643</v>
      </c>
      <c r="E650" s="1" t="s">
        <v>1244</v>
      </c>
      <c r="F650" s="1" t="s">
        <v>1925</v>
      </c>
      <c r="G650" s="131">
        <v>0.03</v>
      </c>
      <c r="H650" s="24">
        <v>1320915.79</v>
      </c>
      <c r="I650" s="30">
        <v>44030527</v>
      </c>
      <c r="J650" s="29">
        <v>29745666</v>
      </c>
      <c r="K650" s="49">
        <v>-14284861</v>
      </c>
      <c r="L650" s="30">
        <f t="shared" si="21"/>
        <v>-14284861</v>
      </c>
    </row>
    <row r="651" spans="1:12" s="29" customFormat="1" x14ac:dyDescent="0.35">
      <c r="A651" s="34">
        <v>645</v>
      </c>
      <c r="B651" s="34" t="s">
        <v>749</v>
      </c>
      <c r="C651" s="34" t="str">
        <f t="shared" si="22"/>
        <v>0733000</v>
      </c>
      <c r="D651" s="1" t="s">
        <v>644</v>
      </c>
      <c r="E651" s="1" t="s">
        <v>1413</v>
      </c>
      <c r="F651" s="1" t="s">
        <v>1925</v>
      </c>
      <c r="G651" s="131">
        <v>0.03</v>
      </c>
      <c r="H651" s="24">
        <v>0</v>
      </c>
      <c r="I651" s="30">
        <v>0</v>
      </c>
      <c r="J651" s="29">
        <v>0</v>
      </c>
      <c r="K651" s="49">
        <v>0</v>
      </c>
      <c r="L651" s="30">
        <f t="shared" si="21"/>
        <v>0</v>
      </c>
    </row>
    <row r="652" spans="1:12" s="29" customFormat="1" x14ac:dyDescent="0.35">
      <c r="A652" s="34">
        <v>646</v>
      </c>
      <c r="B652" s="34" t="s">
        <v>338</v>
      </c>
      <c r="C652" s="34" t="str">
        <f t="shared" si="22"/>
        <v>0213050</v>
      </c>
      <c r="D652" s="1" t="s">
        <v>645</v>
      </c>
      <c r="E652" s="1" t="s">
        <v>1301</v>
      </c>
      <c r="F652" s="1" t="s">
        <v>1925</v>
      </c>
      <c r="G652" s="131">
        <v>0.03</v>
      </c>
      <c r="H652" s="24">
        <v>117479.76</v>
      </c>
      <c r="I652" s="30">
        <v>3915992</v>
      </c>
      <c r="J652" s="29">
        <v>2215220</v>
      </c>
      <c r="K652" s="49">
        <v>-1700772</v>
      </c>
      <c r="L652" s="30">
        <f t="shared" ref="L652:L715" si="23" xml:space="preserve"> IF(I652&gt;J652,INT(J652-I652),0)</f>
        <v>-1700772</v>
      </c>
    </row>
    <row r="653" spans="1:12" s="29" customFormat="1" x14ac:dyDescent="0.35">
      <c r="A653" s="34">
        <v>647</v>
      </c>
      <c r="B653" s="34" t="s">
        <v>750</v>
      </c>
      <c r="C653" s="34" t="str">
        <f t="shared" si="22"/>
        <v>0740050</v>
      </c>
      <c r="D653" s="1" t="s">
        <v>646</v>
      </c>
      <c r="E653" s="1" t="s">
        <v>964</v>
      </c>
      <c r="F653" s="1" t="s">
        <v>1925</v>
      </c>
      <c r="G653" s="131">
        <v>0.03</v>
      </c>
      <c r="H653" s="24">
        <v>0</v>
      </c>
      <c r="I653" s="30">
        <v>0</v>
      </c>
      <c r="J653" s="29">
        <v>0</v>
      </c>
      <c r="K653" s="49">
        <v>0</v>
      </c>
      <c r="L653" s="30">
        <f t="shared" si="23"/>
        <v>0</v>
      </c>
    </row>
    <row r="654" spans="1:12" s="29" customFormat="1" x14ac:dyDescent="0.35">
      <c r="A654" s="34">
        <v>648</v>
      </c>
      <c r="B654" s="34" t="s">
        <v>751</v>
      </c>
      <c r="C654" s="34" t="str">
        <f t="shared" si="22"/>
        <v>0740250</v>
      </c>
      <c r="D654" s="1" t="s">
        <v>647</v>
      </c>
      <c r="E654" s="1" t="s">
        <v>1330</v>
      </c>
      <c r="F654" s="1" t="s">
        <v>1926</v>
      </c>
      <c r="G654" s="131">
        <v>2.3E-2</v>
      </c>
      <c r="H654" s="24">
        <v>0</v>
      </c>
      <c r="I654" s="30">
        <v>0</v>
      </c>
      <c r="J654" s="29">
        <v>0</v>
      </c>
      <c r="K654" s="49">
        <v>0</v>
      </c>
      <c r="L654" s="30">
        <f t="shared" si="23"/>
        <v>0</v>
      </c>
    </row>
    <row r="655" spans="1:12" s="29" customFormat="1" x14ac:dyDescent="0.35">
      <c r="A655" s="34">
        <v>649</v>
      </c>
      <c r="B655" s="34" t="s">
        <v>752</v>
      </c>
      <c r="C655" s="34" t="str">
        <f t="shared" si="22"/>
        <v>0740570</v>
      </c>
      <c r="D655" s="1" t="s">
        <v>648</v>
      </c>
      <c r="E655" s="1" t="s">
        <v>1636</v>
      </c>
      <c r="F655" s="1" t="s">
        <v>1927</v>
      </c>
      <c r="G655" s="131">
        <v>1.0500000000000001E-2</v>
      </c>
      <c r="H655" s="24">
        <v>0</v>
      </c>
      <c r="I655" s="30">
        <v>0</v>
      </c>
      <c r="J655" s="29">
        <v>0</v>
      </c>
      <c r="K655" s="49">
        <v>0</v>
      </c>
      <c r="L655" s="30">
        <f t="shared" si="23"/>
        <v>0</v>
      </c>
    </row>
    <row r="656" spans="1:12" s="29" customFormat="1" x14ac:dyDescent="0.35">
      <c r="A656" s="34">
        <v>650</v>
      </c>
      <c r="B656" s="34" t="s">
        <v>753</v>
      </c>
      <c r="C656" s="34" t="str">
        <f t="shared" si="22"/>
        <v>0741000</v>
      </c>
      <c r="D656" s="1" t="s">
        <v>649</v>
      </c>
      <c r="E656" s="1" t="s">
        <v>1723</v>
      </c>
      <c r="F656" s="1" t="s">
        <v>1926</v>
      </c>
      <c r="G656" s="131">
        <v>2.3E-2</v>
      </c>
      <c r="H656" s="24">
        <v>0</v>
      </c>
      <c r="I656" s="30">
        <v>0</v>
      </c>
      <c r="J656" s="29">
        <v>0</v>
      </c>
      <c r="K656" s="49">
        <v>0</v>
      </c>
      <c r="L656" s="30">
        <f t="shared" si="23"/>
        <v>0</v>
      </c>
    </row>
    <row r="657" spans="1:12" s="29" customFormat="1" x14ac:dyDescent="0.35">
      <c r="A657" s="34">
        <v>651</v>
      </c>
      <c r="B657" s="34" t="s">
        <v>754</v>
      </c>
      <c r="C657" s="34" t="str">
        <f t="shared" si="22"/>
        <v>0750030</v>
      </c>
      <c r="D657" s="1" t="s">
        <v>673</v>
      </c>
      <c r="E657" s="1" t="s">
        <v>1675</v>
      </c>
      <c r="F657" s="1" t="s">
        <v>1926</v>
      </c>
      <c r="G657" s="131">
        <v>2.3E-2</v>
      </c>
      <c r="H657" s="24">
        <v>0</v>
      </c>
      <c r="I657" s="30">
        <v>0</v>
      </c>
      <c r="J657" s="29">
        <v>0</v>
      </c>
      <c r="K657" s="49">
        <v>0</v>
      </c>
      <c r="L657" s="30">
        <f t="shared" si="23"/>
        <v>0</v>
      </c>
    </row>
    <row r="658" spans="1:12" s="29" customFormat="1" x14ac:dyDescent="0.35">
      <c r="A658" s="34">
        <v>652</v>
      </c>
      <c r="B658" s="34" t="s">
        <v>755</v>
      </c>
      <c r="C658" s="34" t="str">
        <f t="shared" si="22"/>
        <v>0750040</v>
      </c>
      <c r="D658" s="1" t="s">
        <v>674</v>
      </c>
      <c r="E658" s="1" t="s">
        <v>1664</v>
      </c>
      <c r="F658" s="1" t="s">
        <v>1926</v>
      </c>
      <c r="G658" s="131">
        <v>2.3E-2</v>
      </c>
      <c r="H658" s="24">
        <v>0</v>
      </c>
      <c r="I658" s="30">
        <v>0</v>
      </c>
      <c r="J658" s="30">
        <v>0</v>
      </c>
      <c r="K658" s="49">
        <v>0</v>
      </c>
      <c r="L658" s="30">
        <f t="shared" si="23"/>
        <v>0</v>
      </c>
    </row>
    <row r="659" spans="1:12" s="29" customFormat="1" x14ac:dyDescent="0.35">
      <c r="A659" s="34">
        <v>653</v>
      </c>
      <c r="B659" s="34" t="s">
        <v>756</v>
      </c>
      <c r="C659" s="34" t="str">
        <f t="shared" si="22"/>
        <v>0750100</v>
      </c>
      <c r="D659" s="1" t="s">
        <v>675</v>
      </c>
      <c r="E659" s="1" t="s">
        <v>1706</v>
      </c>
      <c r="F659" s="1" t="s">
        <v>1925</v>
      </c>
      <c r="G659" s="131">
        <v>0.03</v>
      </c>
      <c r="H659" s="24">
        <v>0</v>
      </c>
      <c r="I659" s="30">
        <v>0</v>
      </c>
      <c r="J659" s="30">
        <v>0</v>
      </c>
      <c r="K659" s="49">
        <v>0</v>
      </c>
      <c r="L659" s="30">
        <f t="shared" si="23"/>
        <v>0</v>
      </c>
    </row>
    <row r="660" spans="1:12" s="29" customFormat="1" x14ac:dyDescent="0.35">
      <c r="A660" s="34">
        <v>654</v>
      </c>
      <c r="B660" s="34" t="s">
        <v>757</v>
      </c>
      <c r="C660" s="34" t="str">
        <f t="shared" si="22"/>
        <v>0750120</v>
      </c>
      <c r="D660" s="1" t="s">
        <v>676</v>
      </c>
      <c r="E660" s="1" t="s">
        <v>1650</v>
      </c>
      <c r="F660" s="1" t="s">
        <v>1926</v>
      </c>
      <c r="G660" s="131">
        <v>2.3E-2</v>
      </c>
      <c r="H660" s="24">
        <v>0</v>
      </c>
      <c r="I660" s="30">
        <v>0</v>
      </c>
      <c r="J660" s="29">
        <v>0</v>
      </c>
      <c r="K660" s="49">
        <v>0</v>
      </c>
      <c r="L660" s="30">
        <f t="shared" si="23"/>
        <v>0</v>
      </c>
    </row>
    <row r="661" spans="1:12" s="29" customFormat="1" x14ac:dyDescent="0.35">
      <c r="A661" s="34">
        <v>655</v>
      </c>
      <c r="B661" s="34" t="s">
        <v>758</v>
      </c>
      <c r="C661" s="34" t="str">
        <f t="shared" si="22"/>
        <v>0760010</v>
      </c>
      <c r="D661" s="1" t="s">
        <v>677</v>
      </c>
      <c r="E661" s="1" t="s">
        <v>1424</v>
      </c>
      <c r="F661" s="1" t="s">
        <v>1926</v>
      </c>
      <c r="G661" s="131">
        <v>2.3E-2</v>
      </c>
      <c r="H661" s="24">
        <v>0</v>
      </c>
      <c r="I661" s="30">
        <v>0</v>
      </c>
      <c r="J661" s="29">
        <v>0</v>
      </c>
      <c r="K661" s="49">
        <v>0</v>
      </c>
      <c r="L661" s="30">
        <f t="shared" si="23"/>
        <v>0</v>
      </c>
    </row>
    <row r="662" spans="1:12" s="29" customFormat="1" x14ac:dyDescent="0.35">
      <c r="A662" s="34">
        <v>656</v>
      </c>
      <c r="B662" s="34" t="s">
        <v>1889</v>
      </c>
      <c r="C662" s="34" t="str">
        <f t="shared" si="22"/>
        <v>0771000</v>
      </c>
      <c r="D662" s="1" t="s">
        <v>678</v>
      </c>
      <c r="E662" s="1" t="s">
        <v>1160</v>
      </c>
      <c r="F662" s="1" t="s">
        <v>1925</v>
      </c>
      <c r="G662" s="131">
        <v>0.03</v>
      </c>
      <c r="H662" s="24">
        <v>0</v>
      </c>
      <c r="I662" s="30">
        <v>0</v>
      </c>
      <c r="J662" s="29">
        <v>0</v>
      </c>
      <c r="K662" s="49">
        <v>0</v>
      </c>
      <c r="L662" s="30">
        <f t="shared" si="23"/>
        <v>0</v>
      </c>
    </row>
    <row r="663" spans="1:12" s="29" customFormat="1" x14ac:dyDescent="0.35">
      <c r="A663" s="34">
        <v>657</v>
      </c>
      <c r="B663" s="34" t="s">
        <v>1890</v>
      </c>
      <c r="C663" s="34" t="str">
        <f t="shared" si="22"/>
        <v>0771010</v>
      </c>
      <c r="D663" s="1" t="s">
        <v>679</v>
      </c>
      <c r="E663" s="1" t="s">
        <v>1671</v>
      </c>
      <c r="F663" s="1" t="s">
        <v>1926</v>
      </c>
      <c r="G663" s="131">
        <v>2.3E-2</v>
      </c>
      <c r="H663" s="24">
        <v>0</v>
      </c>
      <c r="I663" s="30">
        <v>0</v>
      </c>
      <c r="J663" s="30">
        <v>0</v>
      </c>
      <c r="K663" s="49">
        <v>0</v>
      </c>
      <c r="L663" s="30">
        <f t="shared" si="23"/>
        <v>0</v>
      </c>
    </row>
    <row r="664" spans="1:12" s="29" customFormat="1" x14ac:dyDescent="0.35">
      <c r="A664" s="34">
        <v>658</v>
      </c>
      <c r="B664" s="34" t="s">
        <v>1891</v>
      </c>
      <c r="C664" s="34" t="str">
        <f t="shared" si="22"/>
        <v>0785350</v>
      </c>
      <c r="D664" s="1" t="s">
        <v>680</v>
      </c>
      <c r="E664" s="1" t="s">
        <v>1734</v>
      </c>
      <c r="F664" s="1" t="s">
        <v>1926</v>
      </c>
      <c r="G664" s="131">
        <v>2.3E-2</v>
      </c>
      <c r="H664" s="24">
        <v>0</v>
      </c>
      <c r="I664" s="30">
        <v>0</v>
      </c>
      <c r="J664" s="30">
        <v>0</v>
      </c>
      <c r="K664" s="49">
        <v>0</v>
      </c>
      <c r="L664" s="30">
        <f t="shared" si="23"/>
        <v>0</v>
      </c>
    </row>
    <row r="665" spans="1:12" s="29" customFormat="1" x14ac:dyDescent="0.35">
      <c r="A665" s="34">
        <v>659</v>
      </c>
      <c r="B665" s="34" t="s">
        <v>762</v>
      </c>
      <c r="C665" s="34" t="str">
        <f t="shared" si="22"/>
        <v>0790010</v>
      </c>
      <c r="D665" s="1" t="s">
        <v>681</v>
      </c>
      <c r="E665" s="1" t="s">
        <v>1381</v>
      </c>
      <c r="F665" s="1" t="s">
        <v>1926</v>
      </c>
      <c r="G665" s="131">
        <v>2.3E-2</v>
      </c>
      <c r="H665" s="24">
        <v>0</v>
      </c>
      <c r="I665" s="30">
        <v>0</v>
      </c>
      <c r="J665" s="29">
        <v>0</v>
      </c>
      <c r="K665" s="49">
        <v>0</v>
      </c>
      <c r="L665" s="30">
        <f t="shared" si="23"/>
        <v>0</v>
      </c>
    </row>
    <row r="666" spans="1:12" s="29" customFormat="1" x14ac:dyDescent="0.35">
      <c r="A666" s="34">
        <v>660</v>
      </c>
      <c r="B666" s="34" t="s">
        <v>763</v>
      </c>
      <c r="C666" s="34" t="str">
        <f t="shared" si="22"/>
        <v>0791220</v>
      </c>
      <c r="D666" s="1" t="s">
        <v>682</v>
      </c>
      <c r="E666" s="1" t="s">
        <v>1623</v>
      </c>
      <c r="F666" s="1" t="s">
        <v>1926</v>
      </c>
      <c r="G666" s="131">
        <v>2.3E-2</v>
      </c>
      <c r="H666" s="24">
        <v>0</v>
      </c>
      <c r="I666" s="30">
        <v>0</v>
      </c>
      <c r="J666" s="29">
        <v>0</v>
      </c>
      <c r="K666" s="49">
        <v>0</v>
      </c>
      <c r="L666" s="30">
        <f t="shared" si="23"/>
        <v>0</v>
      </c>
    </row>
    <row r="667" spans="1:12" s="29" customFormat="1" x14ac:dyDescent="0.35">
      <c r="A667" s="34">
        <v>661</v>
      </c>
      <c r="B667" s="34" t="s">
        <v>764</v>
      </c>
      <c r="C667" s="34" t="str">
        <f t="shared" si="22"/>
        <v>0791320</v>
      </c>
      <c r="D667" s="1" t="s">
        <v>683</v>
      </c>
      <c r="E667" s="1" t="s">
        <v>1777</v>
      </c>
      <c r="F667" s="1" t="s">
        <v>1925</v>
      </c>
      <c r="G667" s="131">
        <v>0.03</v>
      </c>
      <c r="H667" s="24">
        <v>0</v>
      </c>
      <c r="I667" s="30">
        <v>0</v>
      </c>
      <c r="J667" s="29">
        <v>0</v>
      </c>
      <c r="K667" s="49">
        <v>0</v>
      </c>
      <c r="L667" s="30">
        <f t="shared" si="23"/>
        <v>0</v>
      </c>
    </row>
    <row r="668" spans="1:12" s="29" customFormat="1" x14ac:dyDescent="0.35">
      <c r="A668" s="34">
        <v>662</v>
      </c>
      <c r="B668" s="34" t="s">
        <v>765</v>
      </c>
      <c r="C668" s="34" t="str">
        <f t="shared" si="22"/>
        <v>0791340</v>
      </c>
      <c r="D668" s="1" t="s">
        <v>684</v>
      </c>
      <c r="E668" s="1" t="s">
        <v>1501</v>
      </c>
      <c r="F668" s="1" t="s">
        <v>1927</v>
      </c>
      <c r="G668" s="131">
        <v>1.0500000000000001E-2</v>
      </c>
      <c r="H668" s="24">
        <v>0</v>
      </c>
      <c r="I668" s="30">
        <v>0</v>
      </c>
      <c r="J668" s="29">
        <v>0</v>
      </c>
      <c r="K668" s="49">
        <v>0</v>
      </c>
      <c r="L668" s="30">
        <f t="shared" si="23"/>
        <v>0</v>
      </c>
    </row>
    <row r="669" spans="1:12" s="29" customFormat="1" x14ac:dyDescent="0.35">
      <c r="A669" s="34">
        <v>663</v>
      </c>
      <c r="B669" s="34" t="s">
        <v>766</v>
      </c>
      <c r="C669" s="34" t="str">
        <f t="shared" si="22"/>
        <v>0791380</v>
      </c>
      <c r="D669" s="1" t="s">
        <v>685</v>
      </c>
      <c r="E669" s="1" t="s">
        <v>1619</v>
      </c>
      <c r="F669" s="1" t="s">
        <v>1927</v>
      </c>
      <c r="G669" s="131">
        <v>1.0500000000000001E-2</v>
      </c>
      <c r="H669" s="24">
        <v>0</v>
      </c>
      <c r="I669" s="30">
        <v>0</v>
      </c>
      <c r="J669" s="29">
        <v>0</v>
      </c>
      <c r="K669" s="49">
        <v>0</v>
      </c>
      <c r="L669" s="30">
        <f t="shared" si="23"/>
        <v>0</v>
      </c>
    </row>
    <row r="670" spans="1:12" s="29" customFormat="1" x14ac:dyDescent="0.35">
      <c r="A670" s="34">
        <v>664</v>
      </c>
      <c r="B670" s="34" t="s">
        <v>767</v>
      </c>
      <c r="C670" s="34" t="str">
        <f t="shared" si="22"/>
        <v>0791390</v>
      </c>
      <c r="D670" s="1" t="s">
        <v>686</v>
      </c>
      <c r="E670" s="1" t="s">
        <v>1659</v>
      </c>
      <c r="F670" s="1" t="s">
        <v>1927</v>
      </c>
      <c r="G670" s="131">
        <v>1.0500000000000001E-2</v>
      </c>
      <c r="H670" s="24">
        <v>0</v>
      </c>
      <c r="I670" s="30">
        <v>0</v>
      </c>
      <c r="J670" s="29">
        <v>0</v>
      </c>
      <c r="K670" s="49">
        <v>0</v>
      </c>
      <c r="L670" s="30">
        <f t="shared" si="23"/>
        <v>0</v>
      </c>
    </row>
    <row r="671" spans="1:12" s="29" customFormat="1" x14ac:dyDescent="0.35">
      <c r="A671" s="34">
        <v>665</v>
      </c>
      <c r="B671" s="34" t="s">
        <v>768</v>
      </c>
      <c r="C671" s="34" t="str">
        <f t="shared" si="22"/>
        <v>0791400</v>
      </c>
      <c r="D671" s="1" t="s">
        <v>687</v>
      </c>
      <c r="E671" s="1" t="s">
        <v>1676</v>
      </c>
      <c r="F671" s="1" t="s">
        <v>1927</v>
      </c>
      <c r="G671" s="131">
        <v>1.0500000000000001E-2</v>
      </c>
      <c r="H671" s="24">
        <v>0</v>
      </c>
      <c r="I671" s="30">
        <v>0</v>
      </c>
      <c r="J671" s="29">
        <v>0</v>
      </c>
      <c r="K671" s="49">
        <v>0</v>
      </c>
      <c r="L671" s="30">
        <f t="shared" si="23"/>
        <v>0</v>
      </c>
    </row>
    <row r="672" spans="1:12" s="29" customFormat="1" x14ac:dyDescent="0.35">
      <c r="A672" s="34">
        <v>666</v>
      </c>
      <c r="B672" s="34" t="s">
        <v>769</v>
      </c>
      <c r="C672" s="34" t="str">
        <f t="shared" si="22"/>
        <v>0800010</v>
      </c>
      <c r="D672" s="1" t="s">
        <v>688</v>
      </c>
      <c r="E672" s="1" t="s">
        <v>1607</v>
      </c>
      <c r="F672" s="1" t="s">
        <v>1925</v>
      </c>
      <c r="G672" s="131">
        <v>0.03</v>
      </c>
      <c r="H672" s="24">
        <v>0</v>
      </c>
      <c r="I672" s="30">
        <v>0</v>
      </c>
      <c r="J672" s="30">
        <v>0</v>
      </c>
      <c r="K672" s="49">
        <v>0</v>
      </c>
      <c r="L672" s="30">
        <f t="shared" si="23"/>
        <v>0</v>
      </c>
    </row>
    <row r="673" spans="1:12" s="29" customFormat="1" x14ac:dyDescent="0.35">
      <c r="A673" s="34">
        <v>667</v>
      </c>
      <c r="B673" s="34" t="s">
        <v>770</v>
      </c>
      <c r="C673" s="34" t="str">
        <f t="shared" si="22"/>
        <v>0810290</v>
      </c>
      <c r="D673" s="1" t="s">
        <v>689</v>
      </c>
      <c r="E673" s="1" t="s">
        <v>1537</v>
      </c>
      <c r="F673" s="1" t="s">
        <v>1926</v>
      </c>
      <c r="G673" s="131">
        <v>2.3E-2</v>
      </c>
      <c r="H673" s="24">
        <v>0</v>
      </c>
      <c r="I673" s="30">
        <v>0</v>
      </c>
      <c r="J673" s="30">
        <v>0</v>
      </c>
      <c r="K673" s="49">
        <v>0</v>
      </c>
      <c r="L673" s="30">
        <f t="shared" si="23"/>
        <v>0</v>
      </c>
    </row>
    <row r="674" spans="1:12" s="29" customFormat="1" x14ac:dyDescent="0.35">
      <c r="A674" s="34">
        <v>668</v>
      </c>
      <c r="B674" s="34" t="s">
        <v>771</v>
      </c>
      <c r="C674" s="34" t="str">
        <f t="shared" si="22"/>
        <v>0810300</v>
      </c>
      <c r="D674" s="1" t="s">
        <v>690</v>
      </c>
      <c r="E674" s="1" t="s">
        <v>1612</v>
      </c>
      <c r="F674" s="1" t="s">
        <v>1925</v>
      </c>
      <c r="G674" s="131">
        <v>0.03</v>
      </c>
      <c r="H674" s="24">
        <v>0</v>
      </c>
      <c r="I674" s="30">
        <v>0</v>
      </c>
      <c r="J674" s="30">
        <v>0</v>
      </c>
      <c r="K674" s="49">
        <v>0</v>
      </c>
      <c r="L674" s="30">
        <f t="shared" si="23"/>
        <v>0</v>
      </c>
    </row>
    <row r="675" spans="1:12" s="29" customFormat="1" x14ac:dyDescent="0.35">
      <c r="A675" s="34">
        <v>669</v>
      </c>
      <c r="B675" s="34" t="s">
        <v>772</v>
      </c>
      <c r="C675" s="34" t="str">
        <f t="shared" si="22"/>
        <v>0810340</v>
      </c>
      <c r="D675" s="1" t="s">
        <v>703</v>
      </c>
      <c r="E675" s="1" t="s">
        <v>1761</v>
      </c>
      <c r="F675" s="1" t="s">
        <v>1925</v>
      </c>
      <c r="G675" s="131">
        <v>0.03</v>
      </c>
      <c r="H675" s="24">
        <v>0</v>
      </c>
      <c r="I675" s="30">
        <v>0</v>
      </c>
      <c r="J675" s="30">
        <v>0</v>
      </c>
      <c r="K675" s="49">
        <v>0</v>
      </c>
      <c r="L675" s="30">
        <f t="shared" si="23"/>
        <v>0</v>
      </c>
    </row>
    <row r="676" spans="1:12" s="29" customFormat="1" x14ac:dyDescent="0.35">
      <c r="A676" s="34">
        <v>670</v>
      </c>
      <c r="B676" s="34" t="s">
        <v>773</v>
      </c>
      <c r="C676" s="34" t="str">
        <f t="shared" si="22"/>
        <v>0810360</v>
      </c>
      <c r="D676" s="1" t="s">
        <v>704</v>
      </c>
      <c r="E676" s="1" t="s">
        <v>1600</v>
      </c>
      <c r="F676" s="1" t="s">
        <v>1925</v>
      </c>
      <c r="G676" s="131">
        <v>0.03</v>
      </c>
      <c r="H676" s="24">
        <v>0</v>
      </c>
      <c r="I676" s="30">
        <v>0</v>
      </c>
      <c r="J676" s="30">
        <v>0</v>
      </c>
      <c r="K676" s="49">
        <v>0</v>
      </c>
      <c r="L676" s="30">
        <f t="shared" si="23"/>
        <v>0</v>
      </c>
    </row>
    <row r="677" spans="1:12" s="29" customFormat="1" x14ac:dyDescent="0.35">
      <c r="A677" s="34">
        <v>671</v>
      </c>
      <c r="B677" s="34" t="s">
        <v>774</v>
      </c>
      <c r="C677" s="34" t="str">
        <f t="shared" si="22"/>
        <v>0810370</v>
      </c>
      <c r="D677" s="1" t="s">
        <v>705</v>
      </c>
      <c r="E677" s="1" t="s">
        <v>1524</v>
      </c>
      <c r="F677" s="1" t="s">
        <v>1925</v>
      </c>
      <c r="G677" s="131">
        <v>0.03</v>
      </c>
      <c r="H677" s="24">
        <v>0</v>
      </c>
      <c r="I677" s="30">
        <v>0</v>
      </c>
      <c r="J677" s="30">
        <v>0</v>
      </c>
      <c r="K677" s="49">
        <v>0</v>
      </c>
      <c r="L677" s="30">
        <f t="shared" si="23"/>
        <v>0</v>
      </c>
    </row>
    <row r="678" spans="1:12" s="29" customFormat="1" x14ac:dyDescent="0.35">
      <c r="A678" s="34">
        <v>672</v>
      </c>
      <c r="B678" s="34" t="s">
        <v>775</v>
      </c>
      <c r="C678" s="34" t="str">
        <f t="shared" si="22"/>
        <v>0810400</v>
      </c>
      <c r="D678" s="1" t="s">
        <v>762</v>
      </c>
      <c r="E678" s="1" t="s">
        <v>1221</v>
      </c>
      <c r="F678" s="1" t="s">
        <v>1925</v>
      </c>
      <c r="G678" s="131">
        <v>0.03</v>
      </c>
      <c r="H678" s="24">
        <v>0</v>
      </c>
      <c r="I678" s="30">
        <v>0</v>
      </c>
      <c r="J678" s="29">
        <v>0</v>
      </c>
      <c r="K678" s="49">
        <v>0</v>
      </c>
      <c r="L678" s="30">
        <f t="shared" si="23"/>
        <v>0</v>
      </c>
    </row>
    <row r="679" spans="1:12" s="29" customFormat="1" x14ac:dyDescent="0.35">
      <c r="A679" s="34">
        <v>673</v>
      </c>
      <c r="B679" s="34" t="s">
        <v>776</v>
      </c>
      <c r="C679" s="34" t="str">
        <f t="shared" ref="C679:C742" si="24">MID(B679,3,7)</f>
        <v>0810410</v>
      </c>
      <c r="D679" s="1" t="s">
        <v>763</v>
      </c>
      <c r="E679" s="1" t="s">
        <v>1787</v>
      </c>
      <c r="F679" s="1" t="s">
        <v>1927</v>
      </c>
      <c r="G679" s="131">
        <v>1.0500000000000001E-2</v>
      </c>
      <c r="H679" s="24">
        <v>0</v>
      </c>
      <c r="I679" s="30">
        <v>0</v>
      </c>
      <c r="J679" s="29">
        <v>0</v>
      </c>
      <c r="K679" s="49">
        <v>0</v>
      </c>
      <c r="L679" s="30">
        <f t="shared" si="23"/>
        <v>0</v>
      </c>
    </row>
    <row r="680" spans="1:12" s="29" customFormat="1" x14ac:dyDescent="0.35">
      <c r="A680" s="34">
        <v>674</v>
      </c>
      <c r="B680" s="34" t="s">
        <v>777</v>
      </c>
      <c r="C680" s="34" t="str">
        <f t="shared" si="24"/>
        <v>0811000</v>
      </c>
      <c r="D680" s="1" t="s">
        <v>764</v>
      </c>
      <c r="E680" s="1" t="s">
        <v>1801</v>
      </c>
      <c r="F680" s="1" t="s">
        <v>1925</v>
      </c>
      <c r="G680" s="131">
        <v>0.03</v>
      </c>
      <c r="H680" s="24">
        <v>0</v>
      </c>
      <c r="I680" s="30">
        <v>0</v>
      </c>
      <c r="J680" s="29">
        <v>0</v>
      </c>
      <c r="K680" s="49">
        <v>0</v>
      </c>
      <c r="L680" s="30">
        <f t="shared" si="23"/>
        <v>0</v>
      </c>
    </row>
    <row r="681" spans="1:12" s="29" customFormat="1" x14ac:dyDescent="0.35">
      <c r="A681" s="34">
        <v>675</v>
      </c>
      <c r="B681" s="34" t="s">
        <v>778</v>
      </c>
      <c r="C681" s="34" t="str">
        <f t="shared" si="24"/>
        <v>0812000</v>
      </c>
      <c r="D681" s="1" t="s">
        <v>765</v>
      </c>
      <c r="E681" s="1" t="s">
        <v>1788</v>
      </c>
      <c r="F681" s="1" t="s">
        <v>1926</v>
      </c>
      <c r="G681" s="131">
        <v>2.3E-2</v>
      </c>
      <c r="H681" s="24">
        <v>0</v>
      </c>
      <c r="I681" s="30">
        <v>0</v>
      </c>
      <c r="J681" s="29">
        <v>0</v>
      </c>
      <c r="K681" s="49">
        <v>0</v>
      </c>
      <c r="L681" s="30">
        <f t="shared" si="23"/>
        <v>0</v>
      </c>
    </row>
    <row r="682" spans="1:12" s="29" customFormat="1" x14ac:dyDescent="0.35">
      <c r="A682" s="34">
        <v>676</v>
      </c>
      <c r="B682" s="34" t="s">
        <v>779</v>
      </c>
      <c r="C682" s="34" t="str">
        <f t="shared" si="24"/>
        <v>0813000</v>
      </c>
      <c r="D682" s="1" t="s">
        <v>766</v>
      </c>
      <c r="E682" s="1" t="s">
        <v>1792</v>
      </c>
      <c r="F682" s="1" t="s">
        <v>1925</v>
      </c>
      <c r="G682" s="131">
        <v>0.03</v>
      </c>
      <c r="H682" s="24">
        <v>0</v>
      </c>
      <c r="I682" s="30">
        <v>0</v>
      </c>
      <c r="J682" s="29">
        <v>0</v>
      </c>
      <c r="K682" s="49">
        <v>0</v>
      </c>
      <c r="L682" s="30">
        <f t="shared" si="23"/>
        <v>0</v>
      </c>
    </row>
    <row r="683" spans="1:12" s="29" customFormat="1" x14ac:dyDescent="0.35">
      <c r="A683" s="34">
        <v>677</v>
      </c>
      <c r="B683" s="34" t="s">
        <v>807</v>
      </c>
      <c r="C683" s="34" t="str">
        <f t="shared" si="24"/>
        <v>0830010</v>
      </c>
      <c r="D683" s="1" t="s">
        <v>767</v>
      </c>
      <c r="E683" s="1" t="s">
        <v>1800</v>
      </c>
      <c r="F683" s="1" t="s">
        <v>1925</v>
      </c>
      <c r="G683" s="131">
        <v>0.03</v>
      </c>
      <c r="H683" s="24">
        <v>0</v>
      </c>
      <c r="I683" s="30">
        <v>0</v>
      </c>
      <c r="J683" s="29">
        <v>0</v>
      </c>
      <c r="K683" s="49">
        <v>0</v>
      </c>
      <c r="L683" s="30">
        <f t="shared" si="23"/>
        <v>0</v>
      </c>
    </row>
    <row r="684" spans="1:12" s="29" customFormat="1" x14ac:dyDescent="0.35">
      <c r="A684" s="34">
        <v>678</v>
      </c>
      <c r="B684" s="34" t="s">
        <v>808</v>
      </c>
      <c r="C684" s="34" t="str">
        <f t="shared" si="24"/>
        <v>0830020</v>
      </c>
      <c r="D684" s="1" t="s">
        <v>768</v>
      </c>
      <c r="E684" s="1" t="s">
        <v>1794</v>
      </c>
      <c r="F684" s="1" t="s">
        <v>1925</v>
      </c>
      <c r="G684" s="131">
        <v>0.03</v>
      </c>
      <c r="H684" s="24">
        <v>0</v>
      </c>
      <c r="I684" s="30">
        <v>0</v>
      </c>
      <c r="J684" s="29">
        <v>0</v>
      </c>
      <c r="K684" s="49">
        <v>0</v>
      </c>
      <c r="L684" s="30">
        <f t="shared" si="23"/>
        <v>0</v>
      </c>
    </row>
    <row r="685" spans="1:12" s="29" customFormat="1" x14ac:dyDescent="0.35">
      <c r="A685" s="34">
        <v>679</v>
      </c>
      <c r="B685" s="34" t="s">
        <v>809</v>
      </c>
      <c r="C685" s="34" t="str">
        <f t="shared" si="24"/>
        <v>0830030</v>
      </c>
      <c r="D685" s="1" t="s">
        <v>598</v>
      </c>
      <c r="E685" s="1" t="s">
        <v>1331</v>
      </c>
      <c r="F685" s="1" t="s">
        <v>1925</v>
      </c>
      <c r="G685" s="131">
        <v>0.03</v>
      </c>
      <c r="H685" s="24">
        <v>101438.31</v>
      </c>
      <c r="I685" s="30">
        <v>3381277</v>
      </c>
      <c r="J685" s="30">
        <v>2044468</v>
      </c>
      <c r="K685" s="49">
        <v>-1336809</v>
      </c>
      <c r="L685" s="30">
        <f t="shared" si="23"/>
        <v>-1336809</v>
      </c>
    </row>
    <row r="686" spans="1:12" s="29" customFormat="1" x14ac:dyDescent="0.35">
      <c r="A686" s="34">
        <v>680</v>
      </c>
      <c r="B686" s="34" t="s">
        <v>810</v>
      </c>
      <c r="C686" s="34" t="str">
        <f t="shared" si="24"/>
        <v>0830040</v>
      </c>
      <c r="D686" s="1" t="s">
        <v>599</v>
      </c>
      <c r="E686" s="1" t="s">
        <v>1518</v>
      </c>
      <c r="F686" s="1" t="s">
        <v>1926</v>
      </c>
      <c r="G686" s="131">
        <v>2.3E-2</v>
      </c>
      <c r="H686" s="24">
        <v>0</v>
      </c>
      <c r="I686" s="30">
        <v>0</v>
      </c>
      <c r="J686" s="30">
        <v>0</v>
      </c>
      <c r="K686" s="49">
        <v>0</v>
      </c>
      <c r="L686" s="30">
        <f t="shared" si="23"/>
        <v>0</v>
      </c>
    </row>
    <row r="687" spans="1:12" s="29" customFormat="1" x14ac:dyDescent="0.35">
      <c r="A687" s="34">
        <v>681</v>
      </c>
      <c r="B687" s="34" t="s">
        <v>811</v>
      </c>
      <c r="C687" s="34" t="str">
        <f t="shared" si="24"/>
        <v>0840010</v>
      </c>
      <c r="D687" s="1" t="s">
        <v>600</v>
      </c>
      <c r="E687" s="1" t="s">
        <v>1858</v>
      </c>
      <c r="F687" s="1" t="s">
        <v>1925</v>
      </c>
      <c r="G687" s="131">
        <v>0.03</v>
      </c>
      <c r="H687" s="24">
        <v>0</v>
      </c>
      <c r="I687" s="30">
        <v>0</v>
      </c>
      <c r="J687" s="29">
        <v>0</v>
      </c>
      <c r="K687" s="49">
        <v>0</v>
      </c>
      <c r="L687" s="30">
        <f t="shared" si="23"/>
        <v>0</v>
      </c>
    </row>
    <row r="688" spans="1:12" s="29" customFormat="1" ht="18" customHeight="1" x14ac:dyDescent="0.35">
      <c r="A688" s="34">
        <v>682</v>
      </c>
      <c r="B688" s="34" t="s">
        <v>812</v>
      </c>
      <c r="C688" s="34" t="str">
        <f t="shared" si="24"/>
        <v>084003A</v>
      </c>
      <c r="D688" s="1" t="s">
        <v>601</v>
      </c>
      <c r="E688" s="1" t="s">
        <v>1296</v>
      </c>
      <c r="F688" s="1" t="s">
        <v>1925</v>
      </c>
      <c r="G688" s="131">
        <v>0.03</v>
      </c>
      <c r="H688" s="24">
        <v>50193.99</v>
      </c>
      <c r="I688" s="30">
        <v>1673133</v>
      </c>
      <c r="J688" s="29">
        <v>874612</v>
      </c>
      <c r="K688" s="49">
        <v>-798521</v>
      </c>
      <c r="L688" s="30">
        <f t="shared" si="23"/>
        <v>-798521</v>
      </c>
    </row>
    <row r="689" spans="1:12" s="29" customFormat="1" x14ac:dyDescent="0.35">
      <c r="A689" s="34">
        <v>683</v>
      </c>
      <c r="B689" s="34" t="s">
        <v>813</v>
      </c>
      <c r="C689" s="34" t="str">
        <f t="shared" si="24"/>
        <v>0840050</v>
      </c>
      <c r="D689" s="1" t="s">
        <v>602</v>
      </c>
      <c r="E689" s="1" t="s">
        <v>1416</v>
      </c>
      <c r="F689" s="1" t="s">
        <v>1925</v>
      </c>
      <c r="G689" s="131">
        <v>0.03</v>
      </c>
      <c r="H689" s="24">
        <v>59643.39</v>
      </c>
      <c r="I689" s="30">
        <v>1988113</v>
      </c>
      <c r="J689" s="29">
        <v>1118069</v>
      </c>
      <c r="K689" s="49">
        <v>-870044</v>
      </c>
      <c r="L689" s="30">
        <f t="shared" si="23"/>
        <v>-870044</v>
      </c>
    </row>
    <row r="690" spans="1:12" s="29" customFormat="1" x14ac:dyDescent="0.35">
      <c r="A690" s="34">
        <v>684</v>
      </c>
      <c r="B690" s="34" t="s">
        <v>814</v>
      </c>
      <c r="C690" s="34" t="str">
        <f t="shared" si="24"/>
        <v>0840080</v>
      </c>
      <c r="D690" s="1" t="s">
        <v>717</v>
      </c>
      <c r="E690" s="1" t="s">
        <v>1688</v>
      </c>
      <c r="F690" s="1" t="s">
        <v>1926</v>
      </c>
      <c r="G690" s="131">
        <v>2.3E-2</v>
      </c>
      <c r="H690" s="24">
        <v>0</v>
      </c>
      <c r="I690" s="30">
        <v>0</v>
      </c>
      <c r="J690" s="29">
        <v>0</v>
      </c>
      <c r="K690" s="49">
        <v>0</v>
      </c>
      <c r="L690" s="30">
        <f t="shared" si="23"/>
        <v>0</v>
      </c>
    </row>
    <row r="691" spans="1:12" s="29" customFormat="1" x14ac:dyDescent="0.35">
      <c r="A691" s="34">
        <v>685</v>
      </c>
      <c r="B691" s="34" t="s">
        <v>815</v>
      </c>
      <c r="C691" s="34" t="str">
        <f t="shared" si="24"/>
        <v>0840100</v>
      </c>
      <c r="D691" s="1" t="s">
        <v>718</v>
      </c>
      <c r="E691" s="1" t="s">
        <v>1491</v>
      </c>
      <c r="F691" s="1" t="s">
        <v>1926</v>
      </c>
      <c r="G691" s="131">
        <v>2.3E-2</v>
      </c>
      <c r="H691" s="24">
        <v>90852.04</v>
      </c>
      <c r="I691" s="30">
        <v>3950089</v>
      </c>
      <c r="J691" s="29">
        <v>2437064</v>
      </c>
      <c r="K691" s="49">
        <v>-1513025</v>
      </c>
      <c r="L691" s="30">
        <f t="shared" si="23"/>
        <v>-1513025</v>
      </c>
    </row>
    <row r="692" spans="1:12" s="29" customFormat="1" x14ac:dyDescent="0.35">
      <c r="A692" s="34">
        <v>686</v>
      </c>
      <c r="B692" s="34" t="s">
        <v>816</v>
      </c>
      <c r="C692" s="34" t="str">
        <f t="shared" si="24"/>
        <v>0840110</v>
      </c>
      <c r="D692" s="1" t="s">
        <v>719</v>
      </c>
      <c r="E692" s="1" t="s">
        <v>1044</v>
      </c>
      <c r="F692" s="1" t="s">
        <v>1927</v>
      </c>
      <c r="G692" s="131">
        <v>1.0500000000000001E-2</v>
      </c>
      <c r="H692" s="24">
        <v>143400.93</v>
      </c>
      <c r="I692" s="30">
        <v>13657232</v>
      </c>
      <c r="J692" s="29">
        <v>5983016</v>
      </c>
      <c r="K692" s="49">
        <v>-7674216</v>
      </c>
      <c r="L692" s="30">
        <f t="shared" si="23"/>
        <v>-7674216</v>
      </c>
    </row>
    <row r="693" spans="1:12" s="29" customFormat="1" x14ac:dyDescent="0.35">
      <c r="A693" s="34">
        <v>687</v>
      </c>
      <c r="B693" s="34" t="s">
        <v>817</v>
      </c>
      <c r="C693" s="34" t="str">
        <f t="shared" si="24"/>
        <v>0840140</v>
      </c>
      <c r="D693" s="1" t="s">
        <v>720</v>
      </c>
      <c r="E693" s="1" t="s">
        <v>1266</v>
      </c>
      <c r="F693" s="1" t="s">
        <v>1925</v>
      </c>
      <c r="G693" s="131">
        <v>0.03</v>
      </c>
      <c r="H693" s="24">
        <v>0</v>
      </c>
      <c r="I693" s="30">
        <v>0</v>
      </c>
      <c r="J693" s="29">
        <v>0</v>
      </c>
      <c r="K693" s="49">
        <v>0</v>
      </c>
      <c r="L693" s="30">
        <f t="shared" si="23"/>
        <v>0</v>
      </c>
    </row>
    <row r="694" spans="1:12" s="29" customFormat="1" x14ac:dyDescent="0.35">
      <c r="A694" s="34">
        <v>688</v>
      </c>
      <c r="B694" s="34" t="s">
        <v>818</v>
      </c>
      <c r="C694" s="34" t="str">
        <f t="shared" si="24"/>
        <v>0840150</v>
      </c>
      <c r="D694" s="1" t="s">
        <v>721</v>
      </c>
      <c r="E694" s="1" t="s">
        <v>1466</v>
      </c>
      <c r="F694" s="1" t="s">
        <v>1925</v>
      </c>
      <c r="G694" s="131">
        <v>0.03</v>
      </c>
      <c r="H694" s="24">
        <v>0</v>
      </c>
      <c r="I694" s="30">
        <v>0</v>
      </c>
      <c r="J694" s="29">
        <v>0</v>
      </c>
      <c r="K694" s="49">
        <v>0</v>
      </c>
      <c r="L694" s="30">
        <f t="shared" si="23"/>
        <v>0</v>
      </c>
    </row>
    <row r="695" spans="1:12" s="29" customFormat="1" x14ac:dyDescent="0.35">
      <c r="A695" s="34">
        <v>689</v>
      </c>
      <c r="B695" s="34" t="s">
        <v>819</v>
      </c>
      <c r="C695" s="34" t="str">
        <f t="shared" si="24"/>
        <v>0840160</v>
      </c>
      <c r="D695" s="1" t="s">
        <v>722</v>
      </c>
      <c r="E695" s="1" t="s">
        <v>1525</v>
      </c>
      <c r="F695" s="1" t="s">
        <v>1925</v>
      </c>
      <c r="G695" s="131">
        <v>0.03</v>
      </c>
      <c r="H695" s="24">
        <v>0</v>
      </c>
      <c r="I695" s="30">
        <v>0</v>
      </c>
      <c r="J695" s="29">
        <v>0</v>
      </c>
      <c r="K695" s="49">
        <v>0</v>
      </c>
      <c r="L695" s="30">
        <f t="shared" si="23"/>
        <v>0</v>
      </c>
    </row>
    <row r="696" spans="1:12" s="29" customFormat="1" x14ac:dyDescent="0.35">
      <c r="A696" s="34">
        <v>690</v>
      </c>
      <c r="B696" s="34" t="s">
        <v>820</v>
      </c>
      <c r="C696" s="34" t="str">
        <f t="shared" si="24"/>
        <v>0841860</v>
      </c>
      <c r="D696" s="1" t="s">
        <v>723</v>
      </c>
      <c r="E696" s="1" t="s">
        <v>1665</v>
      </c>
      <c r="F696" s="1" t="s">
        <v>1925</v>
      </c>
      <c r="G696" s="131">
        <v>0.03</v>
      </c>
      <c r="H696" s="24">
        <v>0</v>
      </c>
      <c r="I696" s="30">
        <v>0</v>
      </c>
      <c r="J696" s="29">
        <v>0</v>
      </c>
      <c r="K696" s="49">
        <v>0</v>
      </c>
      <c r="L696" s="30">
        <f t="shared" si="23"/>
        <v>0</v>
      </c>
    </row>
    <row r="697" spans="1:12" s="29" customFormat="1" x14ac:dyDescent="0.35">
      <c r="A697" s="34">
        <v>691</v>
      </c>
      <c r="B697" s="34" t="s">
        <v>1894</v>
      </c>
      <c r="C697" s="34" t="str">
        <f t="shared" si="24"/>
        <v>0850050</v>
      </c>
      <c r="D697" s="1" t="s">
        <v>724</v>
      </c>
      <c r="E697" s="1" t="s">
        <v>967</v>
      </c>
      <c r="F697" s="1" t="s">
        <v>1925</v>
      </c>
      <c r="G697" s="131">
        <v>0.03</v>
      </c>
      <c r="H697" s="24">
        <v>0</v>
      </c>
      <c r="I697" s="30">
        <v>0</v>
      </c>
      <c r="J697" s="29">
        <v>0</v>
      </c>
      <c r="K697" s="49">
        <v>0</v>
      </c>
      <c r="L697" s="30">
        <f t="shared" si="23"/>
        <v>0</v>
      </c>
    </row>
    <row r="698" spans="1:12" s="29" customFormat="1" x14ac:dyDescent="0.35">
      <c r="A698" s="34">
        <v>692</v>
      </c>
      <c r="B698" s="34" t="s">
        <v>1895</v>
      </c>
      <c r="C698" s="34" t="str">
        <f t="shared" si="24"/>
        <v>0860010</v>
      </c>
      <c r="D698" s="1" t="s">
        <v>725</v>
      </c>
      <c r="E698" s="1" t="s">
        <v>968</v>
      </c>
      <c r="F698" s="1" t="s">
        <v>1926</v>
      </c>
      <c r="G698" s="131">
        <v>2.3E-2</v>
      </c>
      <c r="H698" s="24">
        <v>116129.58</v>
      </c>
      <c r="I698" s="30">
        <v>5049113</v>
      </c>
      <c r="J698" s="29">
        <v>3545952</v>
      </c>
      <c r="K698" s="49">
        <v>-1503161</v>
      </c>
      <c r="L698" s="30">
        <f t="shared" si="23"/>
        <v>-1503161</v>
      </c>
    </row>
    <row r="699" spans="1:12" s="29" customFormat="1" x14ac:dyDescent="0.35">
      <c r="A699" s="34">
        <v>693</v>
      </c>
      <c r="B699" s="34" t="s">
        <v>1896</v>
      </c>
      <c r="C699" s="34" t="str">
        <f t="shared" si="24"/>
        <v>0860020</v>
      </c>
      <c r="D699" s="1" t="s">
        <v>726</v>
      </c>
      <c r="E699" s="1" t="s">
        <v>1611</v>
      </c>
      <c r="F699" s="1" t="s">
        <v>1926</v>
      </c>
      <c r="G699" s="131">
        <v>2.3E-2</v>
      </c>
      <c r="H699" s="24">
        <v>0</v>
      </c>
      <c r="I699" s="30">
        <v>0</v>
      </c>
      <c r="J699" s="29">
        <v>0</v>
      </c>
      <c r="K699" s="49">
        <v>0</v>
      </c>
      <c r="L699" s="30">
        <f t="shared" si="23"/>
        <v>0</v>
      </c>
    </row>
    <row r="700" spans="1:12" s="29" customFormat="1" x14ac:dyDescent="0.35">
      <c r="A700" s="34">
        <v>694</v>
      </c>
      <c r="B700" s="34" t="s">
        <v>824</v>
      </c>
      <c r="C700" s="34" t="str">
        <f t="shared" si="24"/>
        <v>0870010</v>
      </c>
      <c r="D700" s="1" t="s">
        <v>892</v>
      </c>
      <c r="E700" s="1" t="s">
        <v>1163</v>
      </c>
      <c r="F700" s="1" t="s">
        <v>1925</v>
      </c>
      <c r="G700" s="131">
        <v>0.03</v>
      </c>
      <c r="H700" s="24">
        <v>0</v>
      </c>
      <c r="I700" s="30">
        <v>0</v>
      </c>
      <c r="J700" s="29">
        <v>0</v>
      </c>
      <c r="K700" s="49">
        <v>0</v>
      </c>
      <c r="L700" s="30">
        <f t="shared" si="23"/>
        <v>0</v>
      </c>
    </row>
    <row r="701" spans="1:12" s="29" customFormat="1" x14ac:dyDescent="0.35">
      <c r="A701" s="34">
        <v>695</v>
      </c>
      <c r="B701" s="34" t="s">
        <v>825</v>
      </c>
      <c r="C701" s="34" t="str">
        <f t="shared" si="24"/>
        <v>087003A</v>
      </c>
      <c r="D701" s="1" t="s">
        <v>893</v>
      </c>
      <c r="E701" s="1" t="s">
        <v>1419</v>
      </c>
      <c r="F701" s="1" t="s">
        <v>1925</v>
      </c>
      <c r="G701" s="131">
        <v>0.03</v>
      </c>
      <c r="H701" s="24">
        <v>19392.47</v>
      </c>
      <c r="I701" s="30">
        <v>646416</v>
      </c>
      <c r="J701" s="29">
        <v>417590</v>
      </c>
      <c r="K701" s="49">
        <v>-228826</v>
      </c>
      <c r="L701" s="30">
        <f t="shared" si="23"/>
        <v>-228826</v>
      </c>
    </row>
    <row r="702" spans="1:12" s="29" customFormat="1" x14ac:dyDescent="0.35">
      <c r="A702" s="34">
        <v>696</v>
      </c>
      <c r="B702" s="34" t="s">
        <v>826</v>
      </c>
      <c r="C702" s="34" t="str">
        <f t="shared" si="24"/>
        <v>0870040</v>
      </c>
      <c r="D702" s="1" t="s">
        <v>894</v>
      </c>
      <c r="E702" s="1" t="s">
        <v>1645</v>
      </c>
      <c r="F702" s="1" t="s">
        <v>1925</v>
      </c>
      <c r="G702" s="131">
        <v>0.03</v>
      </c>
      <c r="H702" s="24">
        <v>12666.15</v>
      </c>
      <c r="I702" s="30">
        <v>422205</v>
      </c>
      <c r="J702" s="29">
        <v>283245</v>
      </c>
      <c r="K702" s="49">
        <v>-138960</v>
      </c>
      <c r="L702" s="30">
        <f t="shared" si="23"/>
        <v>-138960</v>
      </c>
    </row>
    <row r="703" spans="1:12" s="29" customFormat="1" x14ac:dyDescent="0.35">
      <c r="A703" s="34">
        <v>697</v>
      </c>
      <c r="B703" s="34" t="s">
        <v>827</v>
      </c>
      <c r="C703" s="34" t="str">
        <f t="shared" si="24"/>
        <v>087005A</v>
      </c>
      <c r="D703" s="1" t="s">
        <v>895</v>
      </c>
      <c r="E703" s="1" t="s">
        <v>1275</v>
      </c>
      <c r="F703" s="1" t="s">
        <v>1925</v>
      </c>
      <c r="G703" s="131">
        <v>0.03</v>
      </c>
      <c r="H703" s="24">
        <v>592264.16</v>
      </c>
      <c r="I703" s="30">
        <v>19742139</v>
      </c>
      <c r="J703" s="29">
        <v>13635329</v>
      </c>
      <c r="K703" s="49">
        <v>-6106810</v>
      </c>
      <c r="L703" s="30">
        <f t="shared" si="23"/>
        <v>-6106810</v>
      </c>
    </row>
    <row r="704" spans="1:12" s="29" customFormat="1" x14ac:dyDescent="0.35">
      <c r="A704" s="34">
        <v>698</v>
      </c>
      <c r="B704" s="34" t="s">
        <v>828</v>
      </c>
      <c r="C704" s="34" t="str">
        <f t="shared" si="24"/>
        <v>0870210</v>
      </c>
      <c r="D704" s="1" t="s">
        <v>896</v>
      </c>
      <c r="E704" s="1" t="s">
        <v>1575</v>
      </c>
      <c r="F704" s="1" t="s">
        <v>1925</v>
      </c>
      <c r="G704" s="131">
        <v>0.03</v>
      </c>
      <c r="H704" s="24">
        <v>7041.27</v>
      </c>
      <c r="I704" s="30">
        <v>234709</v>
      </c>
      <c r="J704" s="29">
        <v>149268</v>
      </c>
      <c r="K704" s="49">
        <v>-85441</v>
      </c>
      <c r="L704" s="30">
        <f t="shared" si="23"/>
        <v>-85441</v>
      </c>
    </row>
    <row r="705" spans="1:12" s="29" customFormat="1" x14ac:dyDescent="0.35">
      <c r="A705" s="34">
        <v>699</v>
      </c>
      <c r="B705" s="34" t="s">
        <v>780</v>
      </c>
      <c r="C705" s="34" t="str">
        <f t="shared" si="24"/>
        <v>0820090</v>
      </c>
      <c r="D705" s="1" t="s">
        <v>897</v>
      </c>
      <c r="E705" s="1" t="s">
        <v>1265</v>
      </c>
      <c r="F705" s="1" t="s">
        <v>1926</v>
      </c>
      <c r="G705" s="131">
        <v>2.3E-2</v>
      </c>
      <c r="H705" s="24">
        <v>3115.73</v>
      </c>
      <c r="I705" s="30">
        <v>135467</v>
      </c>
      <c r="J705" s="29">
        <v>103156</v>
      </c>
      <c r="K705" s="49">
        <v>-32311</v>
      </c>
      <c r="L705" s="30">
        <f t="shared" si="23"/>
        <v>-32311</v>
      </c>
    </row>
    <row r="706" spans="1:12" s="29" customFormat="1" x14ac:dyDescent="0.35">
      <c r="A706" s="34">
        <v>700</v>
      </c>
      <c r="B706" s="34" t="s">
        <v>781</v>
      </c>
      <c r="C706" s="34" t="str">
        <f t="shared" si="24"/>
        <v>0820190</v>
      </c>
      <c r="D706" s="1" t="s">
        <v>898</v>
      </c>
      <c r="E706" s="1" t="s">
        <v>1139</v>
      </c>
      <c r="F706" s="1" t="s">
        <v>1926</v>
      </c>
      <c r="G706" s="131">
        <v>2.3E-2</v>
      </c>
      <c r="H706" s="24">
        <v>3660.06</v>
      </c>
      <c r="I706" s="30">
        <v>159134</v>
      </c>
      <c r="J706" s="29">
        <v>108662</v>
      </c>
      <c r="K706" s="49">
        <v>-50472</v>
      </c>
      <c r="L706" s="30">
        <f t="shared" si="23"/>
        <v>-50472</v>
      </c>
    </row>
    <row r="707" spans="1:12" s="29" customFormat="1" x14ac:dyDescent="0.35">
      <c r="A707" s="34">
        <v>701</v>
      </c>
      <c r="B707" s="34" t="s">
        <v>782</v>
      </c>
      <c r="C707" s="34" t="str">
        <f t="shared" si="24"/>
        <v>0820300</v>
      </c>
      <c r="D707" s="1" t="s">
        <v>899</v>
      </c>
      <c r="E707" s="1" t="s">
        <v>1670</v>
      </c>
      <c r="F707" s="1" t="s">
        <v>1926</v>
      </c>
      <c r="G707" s="131">
        <v>2.3E-2</v>
      </c>
      <c r="H707" s="24">
        <v>0</v>
      </c>
      <c r="I707" s="30">
        <v>0</v>
      </c>
      <c r="J707" s="29">
        <v>0</v>
      </c>
      <c r="K707" s="49">
        <v>0</v>
      </c>
      <c r="L707" s="30">
        <f t="shared" si="23"/>
        <v>0</v>
      </c>
    </row>
    <row r="708" spans="1:12" s="29" customFormat="1" x14ac:dyDescent="0.35">
      <c r="A708" s="34">
        <v>702</v>
      </c>
      <c r="B708" s="34" t="s">
        <v>783</v>
      </c>
      <c r="C708" s="34" t="str">
        <f t="shared" si="24"/>
        <v>0820400</v>
      </c>
      <c r="D708" s="1" t="s">
        <v>900</v>
      </c>
      <c r="E708" s="1" t="s">
        <v>1287</v>
      </c>
      <c r="F708" s="1" t="s">
        <v>1927</v>
      </c>
      <c r="G708" s="131">
        <v>1.0500000000000001E-2</v>
      </c>
      <c r="H708" s="24">
        <v>7119.42</v>
      </c>
      <c r="I708" s="30">
        <v>678040</v>
      </c>
      <c r="J708" s="29">
        <v>211818</v>
      </c>
      <c r="K708" s="49">
        <v>-466222</v>
      </c>
      <c r="L708" s="30">
        <f t="shared" si="23"/>
        <v>-466222</v>
      </c>
    </row>
    <row r="709" spans="1:12" s="29" customFormat="1" x14ac:dyDescent="0.35">
      <c r="A709" s="34">
        <v>703</v>
      </c>
      <c r="B709" s="34" t="s">
        <v>784</v>
      </c>
      <c r="C709" s="34" t="str">
        <f t="shared" si="24"/>
        <v>0820600</v>
      </c>
      <c r="D709" s="1" t="s">
        <v>727</v>
      </c>
      <c r="E709" s="1" t="s">
        <v>1100</v>
      </c>
      <c r="F709" s="1" t="s">
        <v>1926</v>
      </c>
      <c r="G709" s="131">
        <v>2.3E-2</v>
      </c>
      <c r="H709" s="24">
        <v>0</v>
      </c>
      <c r="I709" s="30">
        <v>0</v>
      </c>
      <c r="J709" s="29">
        <v>0</v>
      </c>
      <c r="K709" s="49">
        <v>0</v>
      </c>
      <c r="L709" s="30">
        <f t="shared" si="23"/>
        <v>0</v>
      </c>
    </row>
    <row r="710" spans="1:12" s="29" customFormat="1" x14ac:dyDescent="0.35">
      <c r="A710" s="34">
        <v>704</v>
      </c>
      <c r="B710" s="34" t="s">
        <v>785</v>
      </c>
      <c r="C710" s="34" t="str">
        <f t="shared" si="24"/>
        <v>0820700</v>
      </c>
      <c r="D710" s="1" t="s">
        <v>728</v>
      </c>
      <c r="E710" s="1" t="s">
        <v>1087</v>
      </c>
      <c r="F710" s="1" t="s">
        <v>1926</v>
      </c>
      <c r="G710" s="131">
        <v>2.3E-2</v>
      </c>
      <c r="H710" s="24">
        <v>0</v>
      </c>
      <c r="I710" s="30">
        <v>0</v>
      </c>
      <c r="J710" s="29">
        <v>0</v>
      </c>
      <c r="K710" s="49">
        <v>0</v>
      </c>
      <c r="L710" s="30">
        <f t="shared" si="23"/>
        <v>0</v>
      </c>
    </row>
    <row r="711" spans="1:12" s="29" customFormat="1" x14ac:dyDescent="0.35">
      <c r="A711" s="34">
        <v>705</v>
      </c>
      <c r="B711" s="34" t="s">
        <v>786</v>
      </c>
      <c r="C711" s="34" t="str">
        <f t="shared" si="24"/>
        <v>0820770</v>
      </c>
      <c r="D711" s="1" t="s">
        <v>729</v>
      </c>
      <c r="E711" s="1" t="s">
        <v>1110</v>
      </c>
      <c r="F711" s="1" t="s">
        <v>1926</v>
      </c>
      <c r="G711" s="131">
        <v>2.3E-2</v>
      </c>
      <c r="H711" s="24">
        <v>0</v>
      </c>
      <c r="I711" s="30">
        <v>0</v>
      </c>
      <c r="J711" s="29">
        <v>0</v>
      </c>
      <c r="K711" s="49">
        <v>0</v>
      </c>
      <c r="L711" s="30">
        <f t="shared" si="23"/>
        <v>0</v>
      </c>
    </row>
    <row r="712" spans="1:12" s="29" customFormat="1" x14ac:dyDescent="0.35">
      <c r="A712" s="34">
        <v>706</v>
      </c>
      <c r="B712" s="34" t="s">
        <v>787</v>
      </c>
      <c r="C712" s="34" t="str">
        <f t="shared" si="24"/>
        <v>0820850</v>
      </c>
      <c r="D712" s="1" t="s">
        <v>730</v>
      </c>
      <c r="E712" s="1" t="s">
        <v>1107</v>
      </c>
      <c r="F712" s="1" t="s">
        <v>1926</v>
      </c>
      <c r="G712" s="131">
        <v>2.3E-2</v>
      </c>
      <c r="H712" s="24">
        <v>0</v>
      </c>
      <c r="I712" s="30">
        <v>0</v>
      </c>
      <c r="J712" s="29">
        <v>0</v>
      </c>
      <c r="K712" s="49">
        <v>0</v>
      </c>
      <c r="L712" s="30">
        <f t="shared" si="23"/>
        <v>0</v>
      </c>
    </row>
    <row r="713" spans="1:12" s="29" customFormat="1" x14ac:dyDescent="0.35">
      <c r="A713" s="34">
        <v>707</v>
      </c>
      <c r="B713" s="34" t="s">
        <v>788</v>
      </c>
      <c r="C713" s="34" t="str">
        <f t="shared" si="24"/>
        <v>0820900</v>
      </c>
      <c r="D713" s="1" t="s">
        <v>731</v>
      </c>
      <c r="E713" s="1" t="s">
        <v>1089</v>
      </c>
      <c r="F713" s="1" t="s">
        <v>1926</v>
      </c>
      <c r="G713" s="131">
        <v>2.3E-2</v>
      </c>
      <c r="H713" s="24">
        <v>0</v>
      </c>
      <c r="I713" s="30">
        <v>0</v>
      </c>
      <c r="J713" s="29">
        <v>0</v>
      </c>
      <c r="K713" s="49">
        <v>0</v>
      </c>
      <c r="L713" s="30">
        <f t="shared" si="23"/>
        <v>0</v>
      </c>
    </row>
    <row r="714" spans="1:12" s="29" customFormat="1" x14ac:dyDescent="0.35">
      <c r="A714" s="34">
        <v>708</v>
      </c>
      <c r="B714" s="34" t="s">
        <v>789</v>
      </c>
      <c r="C714" s="34" t="str">
        <f t="shared" si="24"/>
        <v>0821040</v>
      </c>
      <c r="D714" s="1" t="s">
        <v>732</v>
      </c>
      <c r="E714" s="1" t="s">
        <v>1088</v>
      </c>
      <c r="F714" s="1" t="s">
        <v>1926</v>
      </c>
      <c r="G714" s="131">
        <v>2.3E-2</v>
      </c>
      <c r="H714" s="24">
        <v>0</v>
      </c>
      <c r="I714" s="30">
        <v>0</v>
      </c>
      <c r="J714" s="29">
        <v>0</v>
      </c>
      <c r="K714" s="49">
        <v>0</v>
      </c>
      <c r="L714" s="30">
        <f t="shared" si="23"/>
        <v>0</v>
      </c>
    </row>
    <row r="715" spans="1:12" s="29" customFormat="1" x14ac:dyDescent="0.35">
      <c r="A715" s="34">
        <v>709</v>
      </c>
      <c r="B715" s="34" t="s">
        <v>790</v>
      </c>
      <c r="C715" s="34" t="str">
        <f t="shared" si="24"/>
        <v>0821050</v>
      </c>
      <c r="D715" s="1" t="s">
        <v>733</v>
      </c>
      <c r="E715" s="1" t="s">
        <v>1075</v>
      </c>
      <c r="F715" s="1" t="s">
        <v>1925</v>
      </c>
      <c r="G715" s="131">
        <v>0.03</v>
      </c>
      <c r="H715" s="24">
        <v>0</v>
      </c>
      <c r="I715" s="30">
        <v>0</v>
      </c>
      <c r="J715" s="29">
        <v>0</v>
      </c>
      <c r="K715" s="49">
        <v>0</v>
      </c>
      <c r="L715" s="30">
        <f t="shared" si="23"/>
        <v>0</v>
      </c>
    </row>
    <row r="716" spans="1:12" s="29" customFormat="1" x14ac:dyDescent="0.35">
      <c r="A716" s="34">
        <v>710</v>
      </c>
      <c r="B716" s="34" t="s">
        <v>791</v>
      </c>
      <c r="C716" s="34" t="str">
        <f t="shared" si="24"/>
        <v>0821100</v>
      </c>
      <c r="D716" s="1" t="s">
        <v>734</v>
      </c>
      <c r="E716" s="1" t="s">
        <v>1310</v>
      </c>
      <c r="F716" s="1" t="s">
        <v>1925</v>
      </c>
      <c r="G716" s="131">
        <v>0.03</v>
      </c>
      <c r="H716" s="24">
        <v>0</v>
      </c>
      <c r="I716" s="30">
        <v>0</v>
      </c>
      <c r="J716" s="29">
        <v>0</v>
      </c>
      <c r="K716" s="49">
        <v>0</v>
      </c>
      <c r="L716" s="30">
        <f t="shared" ref="L716:L779" si="25" xml:space="preserve"> IF(I716&gt;J716,INT(J716-I716),0)</f>
        <v>0</v>
      </c>
    </row>
    <row r="717" spans="1:12" s="29" customFormat="1" x14ac:dyDescent="0.35">
      <c r="A717" s="34">
        <v>711</v>
      </c>
      <c r="B717" s="34" t="s">
        <v>792</v>
      </c>
      <c r="C717" s="34" t="str">
        <f t="shared" si="24"/>
        <v>0821130</v>
      </c>
      <c r="D717" s="1" t="s">
        <v>735</v>
      </c>
      <c r="E717" s="1" t="s">
        <v>1212</v>
      </c>
      <c r="F717" s="1" t="s">
        <v>1925</v>
      </c>
      <c r="G717" s="131">
        <v>0.03</v>
      </c>
      <c r="H717" s="24">
        <v>0</v>
      </c>
      <c r="I717" s="30">
        <v>0</v>
      </c>
      <c r="J717" s="29">
        <v>0</v>
      </c>
      <c r="K717" s="49">
        <v>0</v>
      </c>
      <c r="L717" s="30">
        <f t="shared" si="25"/>
        <v>0</v>
      </c>
    </row>
    <row r="718" spans="1:12" s="29" customFormat="1" x14ac:dyDescent="0.35">
      <c r="A718" s="34">
        <v>712</v>
      </c>
      <c r="B718" s="34" t="s">
        <v>793</v>
      </c>
      <c r="C718" s="34" t="str">
        <f t="shared" si="24"/>
        <v>0821150</v>
      </c>
      <c r="D718" s="1" t="s">
        <v>736</v>
      </c>
      <c r="E718" s="1" t="s">
        <v>1108</v>
      </c>
      <c r="F718" s="1" t="s">
        <v>1927</v>
      </c>
      <c r="G718" s="131">
        <v>1.0500000000000001E-2</v>
      </c>
      <c r="H718" s="24">
        <v>0</v>
      </c>
      <c r="I718" s="30">
        <v>0</v>
      </c>
      <c r="J718" s="29">
        <v>0</v>
      </c>
      <c r="K718" s="49">
        <v>0</v>
      </c>
      <c r="L718" s="30">
        <f t="shared" si="25"/>
        <v>0</v>
      </c>
    </row>
    <row r="719" spans="1:12" s="29" customFormat="1" x14ac:dyDescent="0.35">
      <c r="A719" s="34">
        <v>713</v>
      </c>
      <c r="B719" s="34" t="s">
        <v>794</v>
      </c>
      <c r="C719" s="34" t="str">
        <f t="shared" si="24"/>
        <v>0821160</v>
      </c>
      <c r="D719" s="1" t="s">
        <v>737</v>
      </c>
      <c r="E719" s="1" t="s">
        <v>1136</v>
      </c>
      <c r="F719" s="1" t="s">
        <v>1926</v>
      </c>
      <c r="G719" s="131">
        <v>2.3E-2</v>
      </c>
      <c r="H719" s="24">
        <v>0</v>
      </c>
      <c r="I719" s="30">
        <v>0</v>
      </c>
      <c r="J719" s="29">
        <v>0</v>
      </c>
      <c r="K719" s="49">
        <v>0</v>
      </c>
      <c r="L719" s="30">
        <f t="shared" si="25"/>
        <v>0</v>
      </c>
    </row>
    <row r="720" spans="1:12" s="29" customFormat="1" x14ac:dyDescent="0.35">
      <c r="A720" s="34">
        <v>714</v>
      </c>
      <c r="B720" s="34" t="s">
        <v>795</v>
      </c>
      <c r="C720" s="34" t="str">
        <f t="shared" si="24"/>
        <v>0821180</v>
      </c>
      <c r="D720" s="1" t="s">
        <v>738</v>
      </c>
      <c r="E720" s="1" t="s">
        <v>1125</v>
      </c>
      <c r="F720" s="1" t="s">
        <v>1925</v>
      </c>
      <c r="G720" s="131">
        <v>0.03</v>
      </c>
      <c r="H720" s="24">
        <v>3770.28</v>
      </c>
      <c r="I720" s="30">
        <v>125676</v>
      </c>
      <c r="J720" s="29">
        <v>77790</v>
      </c>
      <c r="K720" s="49">
        <v>-47886</v>
      </c>
      <c r="L720" s="30">
        <f t="shared" si="25"/>
        <v>-47886</v>
      </c>
    </row>
    <row r="721" spans="1:12" s="29" customFormat="1" x14ac:dyDescent="0.35">
      <c r="A721" s="34">
        <v>715</v>
      </c>
      <c r="B721" s="34" t="s">
        <v>796</v>
      </c>
      <c r="C721" s="34" t="str">
        <f t="shared" si="24"/>
        <v>0821190</v>
      </c>
      <c r="D721" s="1" t="s">
        <v>739</v>
      </c>
      <c r="E721" s="1" t="s">
        <v>1324</v>
      </c>
      <c r="F721" s="1" t="s">
        <v>1925</v>
      </c>
      <c r="G721" s="131">
        <v>0.03</v>
      </c>
      <c r="H721" s="24">
        <v>0</v>
      </c>
      <c r="I721" s="30">
        <v>0</v>
      </c>
      <c r="J721" s="30">
        <v>0</v>
      </c>
      <c r="K721" s="49">
        <v>0</v>
      </c>
      <c r="L721" s="30">
        <f t="shared" si="25"/>
        <v>0</v>
      </c>
    </row>
    <row r="722" spans="1:12" s="29" customFormat="1" x14ac:dyDescent="0.35">
      <c r="A722" s="34">
        <v>716</v>
      </c>
      <c r="B722" s="34" t="s">
        <v>797</v>
      </c>
      <c r="C722" s="34" t="str">
        <f t="shared" si="24"/>
        <v>0821300</v>
      </c>
      <c r="D722" s="1" t="s">
        <v>740</v>
      </c>
      <c r="E722" s="1" t="s">
        <v>1010</v>
      </c>
      <c r="F722" s="1" t="s">
        <v>1925</v>
      </c>
      <c r="G722" s="131">
        <v>0.03</v>
      </c>
      <c r="H722" s="24">
        <v>0</v>
      </c>
      <c r="I722" s="30">
        <v>0</v>
      </c>
      <c r="J722" s="29">
        <v>0</v>
      </c>
      <c r="K722" s="49">
        <v>0</v>
      </c>
      <c r="L722" s="30">
        <f t="shared" si="25"/>
        <v>0</v>
      </c>
    </row>
    <row r="723" spans="1:12" s="29" customFormat="1" x14ac:dyDescent="0.35">
      <c r="A723" s="34">
        <v>717</v>
      </c>
      <c r="B723" s="34" t="s">
        <v>798</v>
      </c>
      <c r="C723" s="34" t="str">
        <f t="shared" si="24"/>
        <v>0821600</v>
      </c>
      <c r="D723" s="1" t="s">
        <v>741</v>
      </c>
      <c r="E723" s="1" t="s">
        <v>1065</v>
      </c>
      <c r="F723" s="1" t="s">
        <v>1925</v>
      </c>
      <c r="G723" s="131">
        <v>0.03</v>
      </c>
      <c r="H723" s="24">
        <v>0</v>
      </c>
      <c r="I723" s="30">
        <v>0</v>
      </c>
      <c r="J723" s="29">
        <v>0</v>
      </c>
      <c r="K723" s="49">
        <v>0</v>
      </c>
      <c r="L723" s="30">
        <f t="shared" si="25"/>
        <v>0</v>
      </c>
    </row>
    <row r="724" spans="1:12" s="29" customFormat="1" x14ac:dyDescent="0.35">
      <c r="A724" s="34">
        <v>718</v>
      </c>
      <c r="B724" s="34" t="s">
        <v>799</v>
      </c>
      <c r="C724" s="34" t="str">
        <f t="shared" si="24"/>
        <v>0821750</v>
      </c>
      <c r="D724" s="1" t="s">
        <v>742</v>
      </c>
      <c r="E724" s="1" t="s">
        <v>1286</v>
      </c>
      <c r="F724" s="1" t="s">
        <v>1925</v>
      </c>
      <c r="G724" s="131">
        <v>0.03</v>
      </c>
      <c r="H724" s="24">
        <v>0</v>
      </c>
      <c r="I724" s="30">
        <v>0</v>
      </c>
      <c r="J724" s="29">
        <v>0</v>
      </c>
      <c r="K724" s="49">
        <v>0</v>
      </c>
      <c r="L724" s="30">
        <f t="shared" si="25"/>
        <v>0</v>
      </c>
    </row>
    <row r="725" spans="1:12" s="29" customFormat="1" x14ac:dyDescent="0.35">
      <c r="A725" s="34">
        <v>719</v>
      </c>
      <c r="B725" s="34" t="s">
        <v>800</v>
      </c>
      <c r="C725" s="34" t="str">
        <f t="shared" si="24"/>
        <v>0821810</v>
      </c>
      <c r="D725" s="1" t="s">
        <v>743</v>
      </c>
      <c r="E725" s="1" t="s">
        <v>1138</v>
      </c>
      <c r="F725" s="1" t="s">
        <v>1925</v>
      </c>
      <c r="G725" s="131">
        <v>0.03</v>
      </c>
      <c r="H725" s="24">
        <v>0</v>
      </c>
      <c r="I725" s="30">
        <v>0</v>
      </c>
      <c r="J725" s="29">
        <v>0</v>
      </c>
      <c r="K725" s="49">
        <v>0</v>
      </c>
      <c r="L725" s="30">
        <f t="shared" si="25"/>
        <v>0</v>
      </c>
    </row>
    <row r="726" spans="1:12" s="29" customFormat="1" x14ac:dyDescent="0.35">
      <c r="A726" s="34">
        <v>720</v>
      </c>
      <c r="B726" s="34" t="s">
        <v>801</v>
      </c>
      <c r="C726" s="34" t="str">
        <f t="shared" si="24"/>
        <v>0821870</v>
      </c>
      <c r="D726" s="1" t="s">
        <v>744</v>
      </c>
      <c r="E726" s="1" t="s">
        <v>1143</v>
      </c>
      <c r="F726" s="1" t="s">
        <v>1926</v>
      </c>
      <c r="G726" s="131">
        <v>2.3E-2</v>
      </c>
      <c r="H726" s="24">
        <v>0</v>
      </c>
      <c r="I726" s="30">
        <v>0</v>
      </c>
      <c r="J726" s="29">
        <v>0</v>
      </c>
      <c r="K726" s="49">
        <v>0</v>
      </c>
      <c r="L726" s="30">
        <f t="shared" si="25"/>
        <v>0</v>
      </c>
    </row>
    <row r="727" spans="1:12" s="29" customFormat="1" x14ac:dyDescent="0.35">
      <c r="A727" s="34">
        <v>721</v>
      </c>
      <c r="B727" s="34" t="s">
        <v>802</v>
      </c>
      <c r="C727" s="34" t="str">
        <f t="shared" si="24"/>
        <v>0821880</v>
      </c>
      <c r="D727" s="1" t="s">
        <v>770</v>
      </c>
      <c r="E727" s="1" t="s">
        <v>1224</v>
      </c>
      <c r="F727" s="1" t="s">
        <v>1926</v>
      </c>
      <c r="G727" s="131">
        <v>2.3E-2</v>
      </c>
      <c r="H727" s="24">
        <v>0</v>
      </c>
      <c r="I727" s="30">
        <v>0</v>
      </c>
      <c r="J727" s="29">
        <v>0</v>
      </c>
      <c r="K727" s="49">
        <v>0</v>
      </c>
      <c r="L727" s="30">
        <f t="shared" si="25"/>
        <v>0</v>
      </c>
    </row>
    <row r="728" spans="1:12" s="29" customFormat="1" x14ac:dyDescent="0.35">
      <c r="A728" s="34">
        <v>722</v>
      </c>
      <c r="B728" s="34" t="s">
        <v>803</v>
      </c>
      <c r="C728" s="34" t="str">
        <f t="shared" si="24"/>
        <v>0821890</v>
      </c>
      <c r="D728" s="1" t="s">
        <v>771</v>
      </c>
      <c r="E728" s="1" t="s">
        <v>1232</v>
      </c>
      <c r="F728" s="1" t="s">
        <v>1927</v>
      </c>
      <c r="G728" s="131">
        <v>1.0500000000000001E-2</v>
      </c>
      <c r="H728" s="24">
        <v>0</v>
      </c>
      <c r="I728" s="30">
        <v>0</v>
      </c>
      <c r="J728" s="29">
        <v>0</v>
      </c>
      <c r="K728" s="49">
        <v>0</v>
      </c>
      <c r="L728" s="30">
        <f t="shared" si="25"/>
        <v>0</v>
      </c>
    </row>
    <row r="729" spans="1:12" s="29" customFormat="1" x14ac:dyDescent="0.35">
      <c r="A729" s="34">
        <v>723</v>
      </c>
      <c r="B729" s="34" t="s">
        <v>804</v>
      </c>
      <c r="C729" s="34" t="str">
        <f t="shared" si="24"/>
        <v>0821960</v>
      </c>
      <c r="D729" s="1" t="s">
        <v>772</v>
      </c>
      <c r="E729" s="1" t="s">
        <v>1240</v>
      </c>
      <c r="F729" s="1" t="s">
        <v>1926</v>
      </c>
      <c r="G729" s="131">
        <v>2.3E-2</v>
      </c>
      <c r="H729" s="24">
        <v>0</v>
      </c>
      <c r="I729" s="30">
        <v>0</v>
      </c>
      <c r="J729" s="29">
        <v>0</v>
      </c>
      <c r="K729" s="49">
        <v>0</v>
      </c>
      <c r="L729" s="30">
        <f t="shared" si="25"/>
        <v>0</v>
      </c>
    </row>
    <row r="730" spans="1:12" s="29" customFormat="1" x14ac:dyDescent="0.35">
      <c r="A730" s="34">
        <v>724</v>
      </c>
      <c r="B730" s="34" t="s">
        <v>805</v>
      </c>
      <c r="C730" s="34" t="str">
        <f t="shared" si="24"/>
        <v>0822010</v>
      </c>
      <c r="D730" s="1" t="s">
        <v>773</v>
      </c>
      <c r="E730" s="1" t="s">
        <v>1261</v>
      </c>
      <c r="F730" s="1" t="s">
        <v>1926</v>
      </c>
      <c r="G730" s="131">
        <v>2.3E-2</v>
      </c>
      <c r="H730" s="24">
        <v>0</v>
      </c>
      <c r="I730" s="30">
        <v>0</v>
      </c>
      <c r="J730" s="30">
        <v>0</v>
      </c>
      <c r="K730" s="49">
        <v>0</v>
      </c>
      <c r="L730" s="30">
        <f t="shared" si="25"/>
        <v>0</v>
      </c>
    </row>
    <row r="731" spans="1:12" s="29" customFormat="1" x14ac:dyDescent="0.35">
      <c r="A731" s="34">
        <v>725</v>
      </c>
      <c r="B731" s="34" t="s">
        <v>806</v>
      </c>
      <c r="C731" s="34" t="str">
        <f t="shared" si="24"/>
        <v>0822030</v>
      </c>
      <c r="D731" s="1" t="s">
        <v>774</v>
      </c>
      <c r="E731" s="1" t="s">
        <v>1236</v>
      </c>
      <c r="F731" s="1" t="s">
        <v>1926</v>
      </c>
      <c r="G731" s="131">
        <v>2.3E-2</v>
      </c>
      <c r="H731" s="24">
        <v>0</v>
      </c>
      <c r="I731" s="30">
        <v>0</v>
      </c>
      <c r="J731" s="29">
        <v>0</v>
      </c>
      <c r="K731" s="49">
        <v>0</v>
      </c>
      <c r="L731" s="30">
        <f t="shared" si="25"/>
        <v>0</v>
      </c>
    </row>
    <row r="732" spans="1:12" s="29" customFormat="1" x14ac:dyDescent="0.35">
      <c r="A732" s="34">
        <v>726</v>
      </c>
      <c r="B732" s="34" t="s">
        <v>829</v>
      </c>
      <c r="C732" s="34" t="str">
        <f t="shared" si="24"/>
        <v>0880010</v>
      </c>
      <c r="D732" s="1" t="s">
        <v>775</v>
      </c>
      <c r="E732" s="1" t="s">
        <v>1192</v>
      </c>
      <c r="F732" s="1" t="s">
        <v>1925</v>
      </c>
      <c r="G732" s="131">
        <v>0.03</v>
      </c>
      <c r="H732" s="24">
        <v>0</v>
      </c>
      <c r="I732" s="30">
        <v>0</v>
      </c>
      <c r="J732" s="29">
        <v>0</v>
      </c>
      <c r="K732" s="49">
        <v>0</v>
      </c>
      <c r="L732" s="30">
        <f t="shared" si="25"/>
        <v>0</v>
      </c>
    </row>
    <row r="733" spans="1:12" s="29" customFormat="1" x14ac:dyDescent="0.35">
      <c r="A733" s="34">
        <v>727</v>
      </c>
      <c r="B733" s="34" t="s">
        <v>830</v>
      </c>
      <c r="C733" s="34" t="str">
        <f t="shared" si="24"/>
        <v>0881000</v>
      </c>
      <c r="D733" s="1" t="s">
        <v>776</v>
      </c>
      <c r="E733" s="1" t="s">
        <v>1185</v>
      </c>
      <c r="F733" s="1" t="s">
        <v>1925</v>
      </c>
      <c r="G733" s="131">
        <v>0.03</v>
      </c>
      <c r="H733" s="24">
        <v>0</v>
      </c>
      <c r="I733" s="30">
        <v>0</v>
      </c>
      <c r="J733" s="29">
        <v>0</v>
      </c>
      <c r="K733" s="49">
        <v>0</v>
      </c>
      <c r="L733" s="30">
        <f t="shared" si="25"/>
        <v>0</v>
      </c>
    </row>
    <row r="734" spans="1:12" s="29" customFormat="1" x14ac:dyDescent="0.35">
      <c r="A734" s="56">
        <v>728</v>
      </c>
      <c r="B734" s="56" t="s">
        <v>831</v>
      </c>
      <c r="C734" s="56" t="str">
        <f t="shared" si="24"/>
        <v>0891450</v>
      </c>
      <c r="D734" s="1" t="s">
        <v>777</v>
      </c>
      <c r="E734" s="1" t="s">
        <v>1291</v>
      </c>
      <c r="F734" s="1" t="s">
        <v>1925</v>
      </c>
      <c r="G734" s="133">
        <v>0.03</v>
      </c>
      <c r="H734" s="58">
        <v>0</v>
      </c>
      <c r="I734" s="59">
        <v>0</v>
      </c>
      <c r="J734" s="59">
        <v>0</v>
      </c>
      <c r="K734" s="49">
        <v>0</v>
      </c>
      <c r="L734" s="59">
        <f t="shared" si="25"/>
        <v>0</v>
      </c>
    </row>
    <row r="735" spans="1:12" s="29" customFormat="1" x14ac:dyDescent="0.35">
      <c r="A735" s="56">
        <v>729</v>
      </c>
      <c r="B735" s="56" t="s">
        <v>832</v>
      </c>
      <c r="C735" s="56" t="str">
        <f t="shared" si="24"/>
        <v>0892000</v>
      </c>
      <c r="D735" s="1" t="s">
        <v>778</v>
      </c>
      <c r="E735" s="1" t="s">
        <v>1471</v>
      </c>
      <c r="F735" s="1" t="s">
        <v>1925</v>
      </c>
      <c r="G735" s="133">
        <v>0.03</v>
      </c>
      <c r="H735" s="58">
        <v>0</v>
      </c>
      <c r="I735" s="59">
        <v>0</v>
      </c>
      <c r="J735" s="59">
        <v>0</v>
      </c>
      <c r="K735" s="49">
        <v>0</v>
      </c>
      <c r="L735" s="59">
        <f t="shared" si="25"/>
        <v>0</v>
      </c>
    </row>
    <row r="736" spans="1:12" s="29" customFormat="1" x14ac:dyDescent="0.35">
      <c r="A736" s="34">
        <v>730</v>
      </c>
      <c r="B736" s="34" t="s">
        <v>833</v>
      </c>
      <c r="C736" s="34" t="str">
        <f t="shared" si="24"/>
        <v>0892010</v>
      </c>
      <c r="D736" s="1" t="s">
        <v>779</v>
      </c>
      <c r="E736" s="1" t="s">
        <v>1288</v>
      </c>
      <c r="F736" s="1" t="s">
        <v>1925</v>
      </c>
      <c r="G736" s="131">
        <v>0.03</v>
      </c>
      <c r="H736" s="24">
        <v>0</v>
      </c>
      <c r="I736" s="30">
        <v>0</v>
      </c>
      <c r="J736" s="29">
        <v>0</v>
      </c>
      <c r="K736" s="49">
        <v>0</v>
      </c>
      <c r="L736" s="30">
        <f t="shared" si="25"/>
        <v>0</v>
      </c>
    </row>
    <row r="737" spans="1:12" s="29" customFormat="1" x14ac:dyDescent="0.35">
      <c r="A737" s="34">
        <v>731</v>
      </c>
      <c r="B737" s="34" t="s">
        <v>834</v>
      </c>
      <c r="C737" s="34" t="str">
        <f t="shared" si="24"/>
        <v>0892020</v>
      </c>
      <c r="D737" s="1" t="s">
        <v>780</v>
      </c>
      <c r="E737" s="1" t="s">
        <v>1455</v>
      </c>
      <c r="F737" s="1" t="s">
        <v>1925</v>
      </c>
      <c r="G737" s="131">
        <v>0.03</v>
      </c>
      <c r="H737" s="24">
        <v>0</v>
      </c>
      <c r="I737" s="30">
        <v>0</v>
      </c>
      <c r="J737" s="30">
        <v>0</v>
      </c>
      <c r="K737" s="49">
        <v>0</v>
      </c>
      <c r="L737" s="30">
        <f t="shared" si="25"/>
        <v>0</v>
      </c>
    </row>
    <row r="738" spans="1:12" s="29" customFormat="1" x14ac:dyDescent="0.35">
      <c r="A738" s="34">
        <v>732</v>
      </c>
      <c r="B738" s="34" t="s">
        <v>835</v>
      </c>
      <c r="C738" s="34" t="str">
        <f t="shared" si="24"/>
        <v>0892030</v>
      </c>
      <c r="D738" s="1" t="s">
        <v>781</v>
      </c>
      <c r="E738" s="1" t="s">
        <v>1377</v>
      </c>
      <c r="F738" s="1" t="s">
        <v>1925</v>
      </c>
      <c r="G738" s="131">
        <v>0.03</v>
      </c>
      <c r="H738" s="24">
        <v>0</v>
      </c>
      <c r="I738" s="30">
        <v>0</v>
      </c>
      <c r="J738" s="30">
        <v>0</v>
      </c>
      <c r="K738" s="49">
        <v>0</v>
      </c>
      <c r="L738" s="30">
        <f t="shared" si="25"/>
        <v>0</v>
      </c>
    </row>
    <row r="739" spans="1:12" s="29" customFormat="1" x14ac:dyDescent="0.35">
      <c r="A739" s="60">
        <v>733</v>
      </c>
      <c r="B739" s="60" t="s">
        <v>836</v>
      </c>
      <c r="C739" s="60" t="str">
        <f t="shared" si="24"/>
        <v>0900500</v>
      </c>
      <c r="D739" s="1" t="s">
        <v>782</v>
      </c>
      <c r="E739" s="1" t="s">
        <v>1303</v>
      </c>
      <c r="F739" s="1" t="s">
        <v>1926</v>
      </c>
      <c r="G739" s="134">
        <v>2.3E-2</v>
      </c>
      <c r="H739" s="55">
        <v>0</v>
      </c>
      <c r="I739" s="30">
        <v>0</v>
      </c>
      <c r="J739" s="61">
        <v>0</v>
      </c>
      <c r="K739" s="49">
        <v>0</v>
      </c>
      <c r="L739" s="30">
        <f t="shared" si="25"/>
        <v>0</v>
      </c>
    </row>
    <row r="740" spans="1:12" s="29" customFormat="1" x14ac:dyDescent="0.35">
      <c r="A740" s="60">
        <v>734</v>
      </c>
      <c r="B740" s="60" t="s">
        <v>837</v>
      </c>
      <c r="C740" s="60" t="str">
        <f t="shared" si="24"/>
        <v>0900510</v>
      </c>
      <c r="D740" s="1" t="s">
        <v>783</v>
      </c>
      <c r="E740" s="1" t="s">
        <v>1401</v>
      </c>
      <c r="F740" s="1" t="s">
        <v>1925</v>
      </c>
      <c r="G740" s="134">
        <v>0.03</v>
      </c>
      <c r="H740" s="55">
        <v>0</v>
      </c>
      <c r="I740" s="30">
        <v>0</v>
      </c>
      <c r="J740" s="61">
        <v>0</v>
      </c>
      <c r="K740" s="49">
        <v>0</v>
      </c>
      <c r="L740" s="30">
        <f t="shared" si="25"/>
        <v>0</v>
      </c>
    </row>
    <row r="741" spans="1:12" s="29" customFormat="1" ht="15.75" customHeight="1" x14ac:dyDescent="0.35">
      <c r="A741" s="60">
        <v>735</v>
      </c>
      <c r="B741" s="60" t="s">
        <v>838</v>
      </c>
      <c r="C741" s="60" t="str">
        <f t="shared" si="24"/>
        <v>0900520</v>
      </c>
      <c r="D741" s="1" t="s">
        <v>784</v>
      </c>
      <c r="E741" s="1" t="s">
        <v>1447</v>
      </c>
      <c r="F741" s="1" t="s">
        <v>1925</v>
      </c>
      <c r="G741" s="134">
        <v>0.03</v>
      </c>
      <c r="H741" s="55">
        <v>0</v>
      </c>
      <c r="I741" s="30">
        <v>0</v>
      </c>
      <c r="J741" s="61">
        <v>0</v>
      </c>
      <c r="K741" s="49">
        <v>0</v>
      </c>
      <c r="L741" s="30">
        <f t="shared" si="25"/>
        <v>0</v>
      </c>
    </row>
    <row r="742" spans="1:12" s="29" customFormat="1" x14ac:dyDescent="0.35">
      <c r="A742" s="60">
        <v>736</v>
      </c>
      <c r="B742" s="60" t="s">
        <v>839</v>
      </c>
      <c r="C742" s="60" t="str">
        <f t="shared" si="24"/>
        <v>0900760</v>
      </c>
      <c r="D742" s="1" t="s">
        <v>785</v>
      </c>
      <c r="E742" s="1" t="s">
        <v>1328</v>
      </c>
      <c r="F742" s="1" t="s">
        <v>1926</v>
      </c>
      <c r="G742" s="134">
        <v>2.3E-2</v>
      </c>
      <c r="H742" s="55">
        <v>0</v>
      </c>
      <c r="I742" s="30">
        <v>0</v>
      </c>
      <c r="J742" s="61">
        <v>0</v>
      </c>
      <c r="K742" s="49">
        <v>0</v>
      </c>
      <c r="L742" s="30">
        <f t="shared" si="25"/>
        <v>0</v>
      </c>
    </row>
    <row r="743" spans="1:12" s="29" customFormat="1" x14ac:dyDescent="0.35">
      <c r="A743" s="60">
        <v>737</v>
      </c>
      <c r="B743" s="60" t="s">
        <v>840</v>
      </c>
      <c r="C743" s="60" t="str">
        <f t="shared" ref="C743:C806" si="26">MID(B743,3,7)</f>
        <v>0900850</v>
      </c>
      <c r="D743" s="1" t="s">
        <v>786</v>
      </c>
      <c r="E743" s="1" t="s">
        <v>1384</v>
      </c>
      <c r="F743" s="1" t="s">
        <v>1927</v>
      </c>
      <c r="G743" s="134">
        <v>1.0500000000000001E-2</v>
      </c>
      <c r="H743" s="55">
        <v>0</v>
      </c>
      <c r="I743" s="30">
        <v>0</v>
      </c>
      <c r="J743" s="61">
        <v>0</v>
      </c>
      <c r="K743" s="49">
        <v>0</v>
      </c>
      <c r="L743" s="30">
        <f t="shared" si="25"/>
        <v>0</v>
      </c>
    </row>
    <row r="744" spans="1:12" s="29" customFormat="1" x14ac:dyDescent="0.35">
      <c r="A744" s="60">
        <v>738</v>
      </c>
      <c r="B744" s="60" t="s">
        <v>841</v>
      </c>
      <c r="C744" s="60" t="str">
        <f t="shared" si="26"/>
        <v>0900860</v>
      </c>
      <c r="D744" s="1" t="s">
        <v>787</v>
      </c>
      <c r="E744" s="1" t="s">
        <v>1329</v>
      </c>
      <c r="F744" s="1" t="s">
        <v>1926</v>
      </c>
      <c r="G744" s="134">
        <v>2.3E-2</v>
      </c>
      <c r="H744" s="55">
        <v>0</v>
      </c>
      <c r="I744" s="30">
        <v>0</v>
      </c>
      <c r="J744" s="61">
        <v>0</v>
      </c>
      <c r="K744" s="49">
        <v>0</v>
      </c>
      <c r="L744" s="30">
        <f t="shared" si="25"/>
        <v>0</v>
      </c>
    </row>
    <row r="745" spans="1:12" s="29" customFormat="1" x14ac:dyDescent="0.35">
      <c r="A745" s="60">
        <v>739</v>
      </c>
      <c r="B745" s="60" t="s">
        <v>842</v>
      </c>
      <c r="C745" s="60" t="str">
        <f t="shared" si="26"/>
        <v>0900980</v>
      </c>
      <c r="D745" s="1" t="s">
        <v>788</v>
      </c>
      <c r="E745" s="1" t="s">
        <v>1633</v>
      </c>
      <c r="F745" s="1" t="s">
        <v>1926</v>
      </c>
      <c r="G745" s="134">
        <v>2.3E-2</v>
      </c>
      <c r="H745" s="55">
        <v>0</v>
      </c>
      <c r="I745" s="30">
        <v>0</v>
      </c>
      <c r="J745" s="61">
        <v>0</v>
      </c>
      <c r="K745" s="49">
        <v>0</v>
      </c>
      <c r="L745" s="30">
        <f t="shared" si="25"/>
        <v>0</v>
      </c>
    </row>
    <row r="746" spans="1:12" s="29" customFormat="1" x14ac:dyDescent="0.35">
      <c r="A746" s="60">
        <v>740</v>
      </c>
      <c r="B746" s="60" t="s">
        <v>843</v>
      </c>
      <c r="C746" s="60" t="str">
        <f t="shared" si="26"/>
        <v>0901020</v>
      </c>
      <c r="D746" s="1" t="s">
        <v>789</v>
      </c>
      <c r="E746" s="1" t="s">
        <v>1577</v>
      </c>
      <c r="F746" s="1" t="s">
        <v>1926</v>
      </c>
      <c r="G746" s="134">
        <v>2.3E-2</v>
      </c>
      <c r="H746" s="55">
        <v>0</v>
      </c>
      <c r="I746" s="30">
        <v>0</v>
      </c>
      <c r="J746" s="61">
        <v>0</v>
      </c>
      <c r="K746" s="49">
        <v>0</v>
      </c>
      <c r="L746" s="30">
        <f t="shared" si="25"/>
        <v>0</v>
      </c>
    </row>
    <row r="747" spans="1:12" s="29" customFormat="1" x14ac:dyDescent="0.35">
      <c r="A747" s="60">
        <v>741</v>
      </c>
      <c r="B747" s="60" t="s">
        <v>844</v>
      </c>
      <c r="C747" s="60" t="str">
        <f t="shared" si="26"/>
        <v>0901080</v>
      </c>
      <c r="D747" s="1" t="s">
        <v>790</v>
      </c>
      <c r="E747" s="1" t="s">
        <v>1258</v>
      </c>
      <c r="F747" s="1" t="s">
        <v>1926</v>
      </c>
      <c r="G747" s="134">
        <v>2.3E-2</v>
      </c>
      <c r="H747" s="55">
        <v>0</v>
      </c>
      <c r="I747" s="30">
        <v>0</v>
      </c>
      <c r="J747" s="61">
        <v>0</v>
      </c>
      <c r="K747" s="49">
        <v>0</v>
      </c>
      <c r="L747" s="30">
        <f t="shared" si="25"/>
        <v>0</v>
      </c>
    </row>
    <row r="748" spans="1:12" s="29" customFormat="1" x14ac:dyDescent="0.35">
      <c r="A748" s="60">
        <v>742</v>
      </c>
      <c r="B748" s="60" t="s">
        <v>845</v>
      </c>
      <c r="C748" s="60" t="str">
        <f t="shared" si="26"/>
        <v>0901370</v>
      </c>
      <c r="D748" s="1" t="s">
        <v>791</v>
      </c>
      <c r="E748" s="1" t="s">
        <v>1268</v>
      </c>
      <c r="F748" s="1" t="s">
        <v>1926</v>
      </c>
      <c r="G748" s="134">
        <v>2.3E-2</v>
      </c>
      <c r="H748" s="55">
        <v>0</v>
      </c>
      <c r="I748" s="30">
        <v>0</v>
      </c>
      <c r="J748" s="61">
        <v>0</v>
      </c>
      <c r="K748" s="49">
        <v>0</v>
      </c>
      <c r="L748" s="30">
        <f t="shared" si="25"/>
        <v>0</v>
      </c>
    </row>
    <row r="749" spans="1:12" s="29" customFormat="1" x14ac:dyDescent="0.35">
      <c r="A749" s="60">
        <v>743</v>
      </c>
      <c r="B749" s="60" t="s">
        <v>846</v>
      </c>
      <c r="C749" s="60" t="str">
        <f t="shared" si="26"/>
        <v>0903030</v>
      </c>
      <c r="D749" s="1" t="s">
        <v>792</v>
      </c>
      <c r="E749" s="1" t="s">
        <v>1220</v>
      </c>
      <c r="F749" s="1" t="s">
        <v>1926</v>
      </c>
      <c r="G749" s="134">
        <v>2.3E-2</v>
      </c>
      <c r="H749" s="55">
        <v>0</v>
      </c>
      <c r="I749" s="30">
        <v>0</v>
      </c>
      <c r="J749" s="61">
        <v>0</v>
      </c>
      <c r="K749" s="49">
        <v>0</v>
      </c>
      <c r="L749" s="30">
        <f t="shared" si="25"/>
        <v>0</v>
      </c>
    </row>
    <row r="750" spans="1:12" s="29" customFormat="1" x14ac:dyDescent="0.35">
      <c r="A750" s="60">
        <v>744</v>
      </c>
      <c r="B750" s="60" t="s">
        <v>847</v>
      </c>
      <c r="C750" s="60" t="str">
        <f t="shared" si="26"/>
        <v>0903080</v>
      </c>
      <c r="D750" s="1" t="s">
        <v>793</v>
      </c>
      <c r="E750" s="1" t="s">
        <v>1243</v>
      </c>
      <c r="F750" s="1" t="s">
        <v>1926</v>
      </c>
      <c r="G750" s="134">
        <v>2.3E-2</v>
      </c>
      <c r="H750" s="55">
        <v>0</v>
      </c>
      <c r="I750" s="30">
        <v>0</v>
      </c>
      <c r="J750" s="61">
        <v>0</v>
      </c>
      <c r="K750" s="49">
        <v>0</v>
      </c>
      <c r="L750" s="30">
        <f t="shared" si="25"/>
        <v>0</v>
      </c>
    </row>
    <row r="751" spans="1:12" s="29" customFormat="1" x14ac:dyDescent="0.35">
      <c r="A751" s="60">
        <v>745</v>
      </c>
      <c r="B751" s="60" t="s">
        <v>848</v>
      </c>
      <c r="C751" s="60" t="str">
        <f t="shared" si="26"/>
        <v>0903090</v>
      </c>
      <c r="D751" s="1" t="s">
        <v>794</v>
      </c>
      <c r="E751" s="1" t="s">
        <v>1257</v>
      </c>
      <c r="F751" s="1" t="s">
        <v>1926</v>
      </c>
      <c r="G751" s="134">
        <v>2.3E-2</v>
      </c>
      <c r="H751" s="55">
        <v>8571.2800000000007</v>
      </c>
      <c r="I751" s="30">
        <v>372665</v>
      </c>
      <c r="J751" s="61">
        <v>199713</v>
      </c>
      <c r="K751" s="49">
        <v>-172952</v>
      </c>
      <c r="L751" s="30">
        <f t="shared" si="25"/>
        <v>-172952</v>
      </c>
    </row>
    <row r="752" spans="1:12" s="29" customFormat="1" x14ac:dyDescent="0.35">
      <c r="A752" s="34">
        <v>746</v>
      </c>
      <c r="B752" s="34" t="s">
        <v>849</v>
      </c>
      <c r="C752" s="34" t="str">
        <f t="shared" si="26"/>
        <v>0906060</v>
      </c>
      <c r="D752" s="1" t="s">
        <v>795</v>
      </c>
      <c r="E752" s="1" t="s">
        <v>1141</v>
      </c>
      <c r="F752" s="1" t="s">
        <v>1926</v>
      </c>
      <c r="G752" s="131">
        <v>2.3E-2</v>
      </c>
      <c r="H752" s="24">
        <v>0</v>
      </c>
      <c r="I752" s="30">
        <v>0</v>
      </c>
      <c r="J752" s="29">
        <v>0</v>
      </c>
      <c r="K752" s="49">
        <v>0</v>
      </c>
      <c r="L752" s="30">
        <f t="shared" si="25"/>
        <v>0</v>
      </c>
    </row>
    <row r="753" spans="1:12" s="29" customFormat="1" x14ac:dyDescent="0.35">
      <c r="A753" s="34">
        <v>747</v>
      </c>
      <c r="B753" s="34" t="s">
        <v>850</v>
      </c>
      <c r="C753" s="34" t="str">
        <f t="shared" si="26"/>
        <v>0907010</v>
      </c>
      <c r="D753" s="1" t="s">
        <v>796</v>
      </c>
      <c r="E753" s="1" t="s">
        <v>1206</v>
      </c>
      <c r="F753" s="1" t="s">
        <v>1926</v>
      </c>
      <c r="G753" s="131">
        <v>2.3E-2</v>
      </c>
      <c r="H753" s="24">
        <v>0</v>
      </c>
      <c r="I753" s="30">
        <v>0</v>
      </c>
      <c r="J753" s="29">
        <v>0</v>
      </c>
      <c r="K753" s="49">
        <v>0</v>
      </c>
      <c r="L753" s="30">
        <f t="shared" si="25"/>
        <v>0</v>
      </c>
    </row>
    <row r="754" spans="1:12" s="29" customFormat="1" x14ac:dyDescent="0.35">
      <c r="A754" s="34">
        <v>748</v>
      </c>
      <c r="B754" s="34" t="s">
        <v>851</v>
      </c>
      <c r="C754" s="34" t="str">
        <f t="shared" si="26"/>
        <v>0907020</v>
      </c>
      <c r="D754" s="1" t="s">
        <v>797</v>
      </c>
      <c r="E754" s="1" t="s">
        <v>1510</v>
      </c>
      <c r="F754" s="1" t="s">
        <v>1926</v>
      </c>
      <c r="G754" s="131">
        <v>2.3E-2</v>
      </c>
      <c r="H754" s="24">
        <v>0</v>
      </c>
      <c r="I754" s="30">
        <v>0</v>
      </c>
      <c r="J754" s="61">
        <v>0</v>
      </c>
      <c r="K754" s="49">
        <v>0</v>
      </c>
      <c r="L754" s="30">
        <f t="shared" si="25"/>
        <v>0</v>
      </c>
    </row>
    <row r="755" spans="1:12" s="29" customFormat="1" x14ac:dyDescent="0.35">
      <c r="A755" s="34">
        <v>749</v>
      </c>
      <c r="B755" s="34" t="s">
        <v>852</v>
      </c>
      <c r="C755" s="34" t="str">
        <f t="shared" si="26"/>
        <v>0907030</v>
      </c>
      <c r="D755" s="1" t="s">
        <v>798</v>
      </c>
      <c r="E755" s="1" t="s">
        <v>1196</v>
      </c>
      <c r="F755" s="1" t="s">
        <v>1926</v>
      </c>
      <c r="G755" s="131">
        <v>2.3E-2</v>
      </c>
      <c r="H755" s="24">
        <v>0</v>
      </c>
      <c r="I755" s="30">
        <v>0</v>
      </c>
      <c r="J755" s="29">
        <v>0</v>
      </c>
      <c r="K755" s="49">
        <v>0</v>
      </c>
      <c r="L755" s="30">
        <f t="shared" si="25"/>
        <v>0</v>
      </c>
    </row>
    <row r="756" spans="1:12" s="29" customFormat="1" x14ac:dyDescent="0.35">
      <c r="A756" s="34">
        <v>750</v>
      </c>
      <c r="B756" s="34" t="s">
        <v>853</v>
      </c>
      <c r="C756" s="34" t="str">
        <f t="shared" si="26"/>
        <v>0907090</v>
      </c>
      <c r="D756" s="1" t="s">
        <v>799</v>
      </c>
      <c r="E756" s="1" t="s">
        <v>1249</v>
      </c>
      <c r="F756" s="1" t="s">
        <v>1926</v>
      </c>
      <c r="G756" s="131">
        <v>2.3E-2</v>
      </c>
      <c r="H756" s="24">
        <v>0</v>
      </c>
      <c r="I756" s="30">
        <v>0</v>
      </c>
      <c r="J756" s="29">
        <v>0</v>
      </c>
      <c r="K756" s="49">
        <v>0</v>
      </c>
      <c r="L756" s="30">
        <f t="shared" si="25"/>
        <v>0</v>
      </c>
    </row>
    <row r="757" spans="1:12" s="29" customFormat="1" x14ac:dyDescent="0.35">
      <c r="A757" s="34">
        <v>751</v>
      </c>
      <c r="B757" s="34" t="s">
        <v>1897</v>
      </c>
      <c r="C757" s="34" t="str">
        <f t="shared" si="26"/>
        <v>0910160</v>
      </c>
      <c r="D757" s="1" t="s">
        <v>800</v>
      </c>
      <c r="E757" s="1" t="s">
        <v>1344</v>
      </c>
      <c r="F757" s="1" t="s">
        <v>1926</v>
      </c>
      <c r="G757" s="131">
        <v>2.3E-2</v>
      </c>
      <c r="H757" s="24">
        <v>0</v>
      </c>
      <c r="I757" s="30">
        <v>0</v>
      </c>
      <c r="J757" s="29">
        <v>0</v>
      </c>
      <c r="K757" s="49">
        <v>0</v>
      </c>
      <c r="L757" s="30">
        <f t="shared" si="25"/>
        <v>0</v>
      </c>
    </row>
    <row r="758" spans="1:12" s="29" customFormat="1" x14ac:dyDescent="0.35">
      <c r="A758" s="34">
        <v>752</v>
      </c>
      <c r="B758" s="34" t="s">
        <v>1898</v>
      </c>
      <c r="C758" s="34" t="str">
        <f t="shared" si="26"/>
        <v>0910170</v>
      </c>
      <c r="D758" s="1" t="s">
        <v>801</v>
      </c>
      <c r="E758" s="1" t="s">
        <v>1493</v>
      </c>
      <c r="F758" s="1" t="s">
        <v>1925</v>
      </c>
      <c r="G758" s="131">
        <v>0.03</v>
      </c>
      <c r="H758" s="24">
        <v>0</v>
      </c>
      <c r="I758" s="30">
        <v>0</v>
      </c>
      <c r="J758" s="29">
        <v>0</v>
      </c>
      <c r="K758" s="49">
        <v>0</v>
      </c>
      <c r="L758" s="30">
        <f t="shared" si="25"/>
        <v>0</v>
      </c>
    </row>
    <row r="759" spans="1:12" s="29" customFormat="1" x14ac:dyDescent="0.35">
      <c r="A759" s="34">
        <v>753</v>
      </c>
      <c r="B759" s="34" t="s">
        <v>1899</v>
      </c>
      <c r="C759" s="34" t="str">
        <f t="shared" si="26"/>
        <v>0910370</v>
      </c>
      <c r="D759" s="1" t="s">
        <v>802</v>
      </c>
      <c r="E759" s="1" t="s">
        <v>1490</v>
      </c>
      <c r="F759" s="1" t="s">
        <v>1925</v>
      </c>
      <c r="G759" s="131">
        <v>0.03</v>
      </c>
      <c r="H759" s="24">
        <v>0</v>
      </c>
      <c r="I759" s="30">
        <v>0</v>
      </c>
      <c r="J759" s="29">
        <v>0</v>
      </c>
      <c r="K759" s="49">
        <v>0</v>
      </c>
      <c r="L759" s="30">
        <f t="shared" si="25"/>
        <v>0</v>
      </c>
    </row>
    <row r="760" spans="1:12" s="29" customFormat="1" x14ac:dyDescent="0.35">
      <c r="A760" s="34">
        <v>754</v>
      </c>
      <c r="B760" s="34" t="s">
        <v>1900</v>
      </c>
      <c r="C760" s="34" t="str">
        <f t="shared" si="26"/>
        <v>0910430</v>
      </c>
      <c r="D760" s="1" t="s">
        <v>803</v>
      </c>
      <c r="E760" s="1" t="s">
        <v>1426</v>
      </c>
      <c r="F760" s="1" t="s">
        <v>1925</v>
      </c>
      <c r="G760" s="131">
        <v>0.03</v>
      </c>
      <c r="H760" s="24">
        <v>0</v>
      </c>
      <c r="I760" s="30">
        <v>0</v>
      </c>
      <c r="J760" s="29">
        <v>0</v>
      </c>
      <c r="K760" s="49">
        <v>0</v>
      </c>
      <c r="L760" s="30">
        <f t="shared" si="25"/>
        <v>0</v>
      </c>
    </row>
    <row r="761" spans="1:12" s="29" customFormat="1" x14ac:dyDescent="0.35">
      <c r="A761" s="34">
        <v>755</v>
      </c>
      <c r="B761" s="34" t="s">
        <v>1901</v>
      </c>
      <c r="C761" s="34" t="str">
        <f t="shared" si="26"/>
        <v>0910660</v>
      </c>
      <c r="D761" s="1" t="s">
        <v>804</v>
      </c>
      <c r="E761" s="1" t="s">
        <v>1674</v>
      </c>
      <c r="F761" s="1" t="s">
        <v>1925</v>
      </c>
      <c r="G761" s="131">
        <v>0.03</v>
      </c>
      <c r="H761" s="24">
        <v>0</v>
      </c>
      <c r="I761" s="30">
        <v>0</v>
      </c>
      <c r="J761" s="29">
        <v>0</v>
      </c>
      <c r="K761" s="49">
        <v>0</v>
      </c>
      <c r="L761" s="30">
        <f t="shared" si="25"/>
        <v>0</v>
      </c>
    </row>
    <row r="762" spans="1:12" s="29" customFormat="1" x14ac:dyDescent="0.35">
      <c r="A762" s="34">
        <v>756</v>
      </c>
      <c r="B762" s="34" t="s">
        <v>1902</v>
      </c>
      <c r="C762" s="34" t="str">
        <f t="shared" si="26"/>
        <v>0910810</v>
      </c>
      <c r="D762" s="1" t="s">
        <v>805</v>
      </c>
      <c r="E762" s="1" t="s">
        <v>1208</v>
      </c>
      <c r="F762" s="1" t="s">
        <v>1927</v>
      </c>
      <c r="G762" s="131">
        <v>1.0500000000000001E-2</v>
      </c>
      <c r="H762" s="24">
        <v>4297.42</v>
      </c>
      <c r="I762" s="30">
        <v>409279</v>
      </c>
      <c r="J762" s="29">
        <v>199713</v>
      </c>
      <c r="K762" s="49">
        <v>-209566</v>
      </c>
      <c r="L762" s="30">
        <f t="shared" si="25"/>
        <v>-209566</v>
      </c>
    </row>
    <row r="763" spans="1:12" s="29" customFormat="1" x14ac:dyDescent="0.35">
      <c r="A763" s="34">
        <v>757</v>
      </c>
      <c r="B763" s="34" t="s">
        <v>1903</v>
      </c>
      <c r="C763" s="34" t="str">
        <f t="shared" si="26"/>
        <v>0910840</v>
      </c>
      <c r="D763" s="1" t="s">
        <v>806</v>
      </c>
      <c r="E763" s="1" t="s">
        <v>1586</v>
      </c>
      <c r="F763" s="1" t="s">
        <v>1927</v>
      </c>
      <c r="G763" s="131">
        <v>1.0500000000000001E-2</v>
      </c>
      <c r="H763" s="24">
        <v>0</v>
      </c>
      <c r="I763" s="30">
        <v>0</v>
      </c>
      <c r="J763" s="29">
        <v>0</v>
      </c>
      <c r="K763" s="49">
        <v>0</v>
      </c>
      <c r="L763" s="30">
        <f t="shared" si="25"/>
        <v>0</v>
      </c>
    </row>
    <row r="764" spans="1:12" s="29" customFormat="1" x14ac:dyDescent="0.35">
      <c r="A764" s="34">
        <v>758</v>
      </c>
      <c r="B764" s="34" t="s">
        <v>861</v>
      </c>
      <c r="C764" s="34" t="str">
        <f t="shared" si="26"/>
        <v>0920010</v>
      </c>
      <c r="D764" s="1" t="s">
        <v>699</v>
      </c>
      <c r="E764" s="1" t="s">
        <v>1647</v>
      </c>
      <c r="F764" s="1" t="s">
        <v>1925</v>
      </c>
      <c r="G764" s="131">
        <v>0.03</v>
      </c>
      <c r="H764" s="24">
        <v>0</v>
      </c>
      <c r="I764" s="30">
        <v>0</v>
      </c>
      <c r="J764" s="29">
        <v>0</v>
      </c>
      <c r="K764" s="49">
        <v>0</v>
      </c>
      <c r="L764" s="30">
        <f t="shared" si="25"/>
        <v>0</v>
      </c>
    </row>
    <row r="765" spans="1:12" s="29" customFormat="1" x14ac:dyDescent="0.35">
      <c r="A765" s="34">
        <v>759</v>
      </c>
      <c r="B765" s="34" t="s">
        <v>862</v>
      </c>
      <c r="C765" s="34" t="str">
        <f t="shared" si="26"/>
        <v>0920020</v>
      </c>
      <c r="D765" s="1" t="s">
        <v>700</v>
      </c>
      <c r="E765" s="1" t="s">
        <v>1469</v>
      </c>
      <c r="F765" s="1" t="s">
        <v>1925</v>
      </c>
      <c r="G765" s="131">
        <v>0.03</v>
      </c>
      <c r="H765" s="24">
        <v>0</v>
      </c>
      <c r="I765" s="30">
        <v>0</v>
      </c>
      <c r="J765" s="29">
        <v>0</v>
      </c>
      <c r="K765" s="49">
        <v>0</v>
      </c>
      <c r="L765" s="30">
        <f t="shared" si="25"/>
        <v>0</v>
      </c>
    </row>
    <row r="766" spans="1:12" s="29" customFormat="1" x14ac:dyDescent="0.35">
      <c r="A766" s="34">
        <v>760</v>
      </c>
      <c r="B766" s="34" t="s">
        <v>863</v>
      </c>
      <c r="C766" s="34" t="str">
        <f t="shared" si="26"/>
        <v>0920040</v>
      </c>
      <c r="D766" s="1" t="s">
        <v>701</v>
      </c>
      <c r="E766" s="1" t="s">
        <v>1551</v>
      </c>
      <c r="F766" s="1" t="s">
        <v>1925</v>
      </c>
      <c r="G766" s="131">
        <v>0.03</v>
      </c>
      <c r="H766" s="24">
        <v>0</v>
      </c>
      <c r="I766" s="30">
        <v>0</v>
      </c>
      <c r="J766" s="29">
        <v>0</v>
      </c>
      <c r="K766" s="49">
        <v>0</v>
      </c>
      <c r="L766" s="30">
        <f t="shared" si="25"/>
        <v>0</v>
      </c>
    </row>
    <row r="767" spans="1:12" s="29" customFormat="1" x14ac:dyDescent="0.35">
      <c r="A767" s="34">
        <v>761</v>
      </c>
      <c r="B767" s="34" t="s">
        <v>864</v>
      </c>
      <c r="C767" s="34" t="str">
        <f t="shared" si="26"/>
        <v>0920070</v>
      </c>
      <c r="D767" s="1" t="s">
        <v>811</v>
      </c>
      <c r="E767" s="1" t="s">
        <v>1504</v>
      </c>
      <c r="F767" s="1" t="s">
        <v>1925</v>
      </c>
      <c r="G767" s="131">
        <v>0.03</v>
      </c>
      <c r="H767" s="24">
        <v>0</v>
      </c>
      <c r="I767" s="30">
        <v>0</v>
      </c>
      <c r="J767" s="29">
        <v>0</v>
      </c>
      <c r="K767" s="49">
        <v>0</v>
      </c>
      <c r="L767" s="30">
        <f t="shared" si="25"/>
        <v>0</v>
      </c>
    </row>
    <row r="768" spans="1:12" s="29" customFormat="1" x14ac:dyDescent="0.35">
      <c r="A768" s="34">
        <v>762</v>
      </c>
      <c r="B768" s="34" t="s">
        <v>865</v>
      </c>
      <c r="C768" s="34" t="str">
        <f t="shared" si="26"/>
        <v>0920100</v>
      </c>
      <c r="D768" s="1" t="s">
        <v>813</v>
      </c>
      <c r="E768" s="1" t="s">
        <v>1304</v>
      </c>
      <c r="F768" s="1" t="s">
        <v>1925</v>
      </c>
      <c r="G768" s="131">
        <v>0.03</v>
      </c>
      <c r="H768" s="24">
        <v>0</v>
      </c>
      <c r="I768" s="30">
        <v>0</v>
      </c>
      <c r="J768" s="29">
        <v>0</v>
      </c>
      <c r="K768" s="49">
        <v>0</v>
      </c>
      <c r="L768" s="30">
        <f t="shared" si="25"/>
        <v>0</v>
      </c>
    </row>
    <row r="769" spans="1:12" s="29" customFormat="1" x14ac:dyDescent="0.35">
      <c r="A769" s="34">
        <v>763</v>
      </c>
      <c r="B769" s="34" t="s">
        <v>866</v>
      </c>
      <c r="C769" s="34" t="str">
        <f t="shared" si="26"/>
        <v>0920110</v>
      </c>
      <c r="D769" s="1" t="s">
        <v>814</v>
      </c>
      <c r="E769" s="1" t="s">
        <v>1354</v>
      </c>
      <c r="F769" s="1" t="s">
        <v>1925</v>
      </c>
      <c r="G769" s="131">
        <v>0.03</v>
      </c>
      <c r="H769" s="24">
        <v>0</v>
      </c>
      <c r="I769" s="30">
        <v>0</v>
      </c>
      <c r="J769" s="29">
        <v>0</v>
      </c>
      <c r="K769" s="49">
        <v>0</v>
      </c>
      <c r="L769" s="30">
        <f t="shared" si="25"/>
        <v>0</v>
      </c>
    </row>
    <row r="770" spans="1:12" s="29" customFormat="1" x14ac:dyDescent="0.35">
      <c r="A770" s="34">
        <v>764</v>
      </c>
      <c r="B770" s="34" t="s">
        <v>867</v>
      </c>
      <c r="C770" s="34" t="str">
        <f t="shared" si="26"/>
        <v>0920610</v>
      </c>
      <c r="D770" s="1" t="s">
        <v>815</v>
      </c>
      <c r="E770" s="1" t="s">
        <v>1574</v>
      </c>
      <c r="F770" s="1" t="s">
        <v>1925</v>
      </c>
      <c r="G770" s="131">
        <v>0.03</v>
      </c>
      <c r="H770" s="24">
        <v>0</v>
      </c>
      <c r="I770" s="30">
        <v>0</v>
      </c>
      <c r="J770" s="29">
        <v>0</v>
      </c>
      <c r="K770" s="49">
        <v>0</v>
      </c>
      <c r="L770" s="30">
        <f t="shared" si="25"/>
        <v>0</v>
      </c>
    </row>
    <row r="771" spans="1:12" s="29" customFormat="1" x14ac:dyDescent="0.35">
      <c r="A771" s="34">
        <v>765</v>
      </c>
      <c r="B771" s="34" t="s">
        <v>868</v>
      </c>
      <c r="C771" s="34" t="str">
        <f t="shared" si="26"/>
        <v>0920760</v>
      </c>
      <c r="D771" s="1" t="s">
        <v>816</v>
      </c>
      <c r="E771" s="1" t="s">
        <v>1561</v>
      </c>
      <c r="F771" s="1" t="s">
        <v>1925</v>
      </c>
      <c r="G771" s="131">
        <v>0.03</v>
      </c>
      <c r="H771" s="24">
        <v>0</v>
      </c>
      <c r="I771" s="30">
        <v>0</v>
      </c>
      <c r="J771" s="30">
        <v>0</v>
      </c>
      <c r="K771" s="49">
        <v>0</v>
      </c>
      <c r="L771" s="30">
        <f t="shared" si="25"/>
        <v>0</v>
      </c>
    </row>
    <row r="772" spans="1:12" s="29" customFormat="1" x14ac:dyDescent="0.35">
      <c r="A772" s="34">
        <v>766</v>
      </c>
      <c r="B772" s="34" t="s">
        <v>869</v>
      </c>
      <c r="C772" s="34" t="str">
        <f t="shared" si="26"/>
        <v>0921180</v>
      </c>
      <c r="D772" s="1" t="s">
        <v>817</v>
      </c>
      <c r="E772" s="1" t="s">
        <v>1363</v>
      </c>
      <c r="F772" s="1" t="s">
        <v>1925</v>
      </c>
      <c r="G772" s="131">
        <v>0.03</v>
      </c>
      <c r="H772" s="24">
        <v>0</v>
      </c>
      <c r="I772" s="30">
        <v>0</v>
      </c>
      <c r="J772" s="30">
        <v>0</v>
      </c>
      <c r="K772" s="49">
        <v>0</v>
      </c>
      <c r="L772" s="30">
        <f t="shared" si="25"/>
        <v>0</v>
      </c>
    </row>
    <row r="773" spans="1:12" s="29" customFormat="1" x14ac:dyDescent="0.35">
      <c r="A773" s="34">
        <v>767</v>
      </c>
      <c r="B773" s="34" t="s">
        <v>870</v>
      </c>
      <c r="C773" s="34" t="str">
        <f t="shared" si="26"/>
        <v>0922250</v>
      </c>
      <c r="D773" s="1" t="s">
        <v>818</v>
      </c>
      <c r="E773" s="1" t="s">
        <v>1219</v>
      </c>
      <c r="F773" s="1" t="s">
        <v>1925</v>
      </c>
      <c r="G773" s="131">
        <v>0.03</v>
      </c>
      <c r="H773" s="24">
        <v>0</v>
      </c>
      <c r="I773" s="30">
        <v>0</v>
      </c>
      <c r="J773" s="30">
        <v>0</v>
      </c>
      <c r="K773" s="49">
        <v>0</v>
      </c>
      <c r="L773" s="30">
        <f t="shared" si="25"/>
        <v>0</v>
      </c>
    </row>
    <row r="774" spans="1:12" s="29" customFormat="1" x14ac:dyDescent="0.35">
      <c r="A774" s="34">
        <v>768</v>
      </c>
      <c r="B774" s="34" t="s">
        <v>871</v>
      </c>
      <c r="C774" s="34" t="str">
        <f t="shared" si="26"/>
        <v>0925120</v>
      </c>
      <c r="D774" s="1" t="s">
        <v>819</v>
      </c>
      <c r="E774" s="1" t="s">
        <v>1417</v>
      </c>
      <c r="F774" s="1" t="s">
        <v>1925</v>
      </c>
      <c r="G774" s="131">
        <v>0.03</v>
      </c>
      <c r="H774" s="24">
        <v>0</v>
      </c>
      <c r="I774" s="30">
        <v>0</v>
      </c>
      <c r="J774" s="30">
        <v>0</v>
      </c>
      <c r="K774" s="49">
        <v>0</v>
      </c>
      <c r="L774" s="30">
        <f t="shared" si="25"/>
        <v>0</v>
      </c>
    </row>
    <row r="775" spans="1:12" s="29" customFormat="1" x14ac:dyDescent="0.35">
      <c r="A775" s="34">
        <v>769</v>
      </c>
      <c r="B775" s="34" t="s">
        <v>872</v>
      </c>
      <c r="C775" s="34" t="str">
        <f t="shared" si="26"/>
        <v>0930170</v>
      </c>
      <c r="D775" s="1" t="s">
        <v>820</v>
      </c>
      <c r="E775" s="1" t="s">
        <v>1235</v>
      </c>
      <c r="F775" s="1" t="s">
        <v>1925</v>
      </c>
      <c r="G775" s="131">
        <v>0.03</v>
      </c>
      <c r="H775" s="24">
        <v>0</v>
      </c>
      <c r="I775" s="30">
        <v>0</v>
      </c>
      <c r="J775" s="30">
        <v>0</v>
      </c>
      <c r="K775" s="49">
        <v>0</v>
      </c>
      <c r="L775" s="30">
        <f t="shared" si="25"/>
        <v>0</v>
      </c>
    </row>
    <row r="776" spans="1:12" s="29" customFormat="1" x14ac:dyDescent="0.35">
      <c r="A776" s="34">
        <v>770</v>
      </c>
      <c r="B776" s="34" t="s">
        <v>873</v>
      </c>
      <c r="C776" s="34" t="str">
        <f t="shared" si="26"/>
        <v>0933480</v>
      </c>
      <c r="D776" s="1" t="s">
        <v>665</v>
      </c>
      <c r="E776" s="1" t="s">
        <v>1508</v>
      </c>
      <c r="F776" s="1" t="s">
        <v>1925</v>
      </c>
      <c r="G776" s="131">
        <v>0.03</v>
      </c>
      <c r="H776" s="24">
        <v>0</v>
      </c>
      <c r="I776" s="30">
        <v>0</v>
      </c>
      <c r="J776" s="30">
        <v>0</v>
      </c>
      <c r="K776" s="49">
        <v>0</v>
      </c>
      <c r="L776" s="30">
        <f t="shared" si="25"/>
        <v>0</v>
      </c>
    </row>
    <row r="777" spans="1:12" s="29" customFormat="1" x14ac:dyDescent="0.35">
      <c r="A777" s="34">
        <v>771</v>
      </c>
      <c r="B777" s="34" t="s">
        <v>1905</v>
      </c>
      <c r="C777" s="34" t="str">
        <f t="shared" si="26"/>
        <v>0942380</v>
      </c>
      <c r="D777" s="1" t="s">
        <v>666</v>
      </c>
      <c r="E777" s="1" t="s">
        <v>1700</v>
      </c>
      <c r="F777" s="1" t="s">
        <v>1925</v>
      </c>
      <c r="G777" s="131">
        <v>0.03</v>
      </c>
      <c r="H777" s="24">
        <v>0</v>
      </c>
      <c r="I777" s="30">
        <v>0</v>
      </c>
      <c r="J777" s="30">
        <v>0</v>
      </c>
      <c r="K777" s="49">
        <v>0</v>
      </c>
      <c r="L777" s="30">
        <f t="shared" si="25"/>
        <v>0</v>
      </c>
    </row>
    <row r="778" spans="1:12" s="29" customFormat="1" x14ac:dyDescent="0.35">
      <c r="A778" s="51">
        <v>772</v>
      </c>
      <c r="B778" s="51" t="s">
        <v>1906</v>
      </c>
      <c r="C778" s="51" t="str">
        <f t="shared" si="26"/>
        <v>0943040</v>
      </c>
      <c r="D778" s="1" t="s">
        <v>667</v>
      </c>
      <c r="E778" s="1" t="s">
        <v>1442</v>
      </c>
      <c r="F778" s="1" t="s">
        <v>1925</v>
      </c>
      <c r="G778" s="132">
        <v>0.03</v>
      </c>
      <c r="H778" s="53">
        <v>0</v>
      </c>
      <c r="I778" s="54">
        <v>0</v>
      </c>
      <c r="J778" s="54">
        <v>0</v>
      </c>
      <c r="K778" s="49">
        <v>0</v>
      </c>
      <c r="L778" s="54">
        <f t="shared" si="25"/>
        <v>0</v>
      </c>
    </row>
    <row r="779" spans="1:12" s="29" customFormat="1" x14ac:dyDescent="0.35">
      <c r="A779" s="34">
        <v>773</v>
      </c>
      <c r="B779" s="34" t="s">
        <v>876</v>
      </c>
      <c r="C779" s="34" t="str">
        <f t="shared" si="26"/>
        <v>0950010</v>
      </c>
      <c r="D779" s="1" t="s">
        <v>836</v>
      </c>
      <c r="E779" s="1" t="s">
        <v>1152</v>
      </c>
      <c r="F779" s="1" t="s">
        <v>1926</v>
      </c>
      <c r="G779" s="131">
        <v>2.3E-2</v>
      </c>
      <c r="H779" s="24">
        <v>9066.65</v>
      </c>
      <c r="I779" s="30">
        <v>394203</v>
      </c>
      <c r="J779" s="29">
        <v>250000</v>
      </c>
      <c r="K779" s="49">
        <v>-144203</v>
      </c>
      <c r="L779" s="30">
        <f t="shared" si="25"/>
        <v>-144203</v>
      </c>
    </row>
    <row r="780" spans="1:12" s="29" customFormat="1" x14ac:dyDescent="0.35">
      <c r="A780" s="34">
        <v>774</v>
      </c>
      <c r="B780" s="34" t="s">
        <v>877</v>
      </c>
      <c r="C780" s="34" t="str">
        <f t="shared" si="26"/>
        <v>0950100</v>
      </c>
      <c r="D780" s="1" t="s">
        <v>837</v>
      </c>
      <c r="E780" s="1" t="s">
        <v>1153</v>
      </c>
      <c r="F780" s="1" t="s">
        <v>1926</v>
      </c>
      <c r="G780" s="131">
        <v>2.3E-2</v>
      </c>
      <c r="H780" s="24">
        <v>141545.95000000001</v>
      </c>
      <c r="I780" s="30">
        <v>6154172</v>
      </c>
      <c r="J780" s="30">
        <v>4291430</v>
      </c>
      <c r="K780" s="49">
        <v>-1862742</v>
      </c>
      <c r="L780" s="30">
        <f t="shared" ref="L780:L843" si="27" xml:space="preserve"> IF(I780&gt;J780,INT(J780-I780),0)</f>
        <v>-1862742</v>
      </c>
    </row>
    <row r="781" spans="1:12" s="29" customFormat="1" x14ac:dyDescent="0.35">
      <c r="A781" s="34">
        <v>775</v>
      </c>
      <c r="B781" s="34" t="s">
        <v>878</v>
      </c>
      <c r="C781" s="34" t="str">
        <f t="shared" si="26"/>
        <v>0950110</v>
      </c>
      <c r="D781" s="1" t="s">
        <v>838</v>
      </c>
      <c r="E781" s="1" t="s">
        <v>1166</v>
      </c>
      <c r="F781" s="1" t="s">
        <v>1926</v>
      </c>
      <c r="G781" s="131">
        <v>2.3E-2</v>
      </c>
      <c r="H781" s="24">
        <v>0</v>
      </c>
      <c r="I781" s="30">
        <v>0</v>
      </c>
      <c r="J781" s="30">
        <v>0</v>
      </c>
      <c r="K781" s="49">
        <v>0</v>
      </c>
      <c r="L781" s="30">
        <f t="shared" si="27"/>
        <v>0</v>
      </c>
    </row>
    <row r="782" spans="1:12" s="29" customFormat="1" x14ac:dyDescent="0.35">
      <c r="A782" s="34">
        <v>776</v>
      </c>
      <c r="B782" s="34" t="s">
        <v>879</v>
      </c>
      <c r="C782" s="34" t="str">
        <f t="shared" si="26"/>
        <v>0950150</v>
      </c>
      <c r="D782" s="1" t="s">
        <v>839</v>
      </c>
      <c r="E782" s="1" t="s">
        <v>1149</v>
      </c>
      <c r="F782" s="1" t="s">
        <v>1926</v>
      </c>
      <c r="G782" s="131">
        <v>2.3E-2</v>
      </c>
      <c r="H782" s="24">
        <v>0</v>
      </c>
      <c r="I782" s="30">
        <v>0</v>
      </c>
      <c r="J782" s="30">
        <v>0</v>
      </c>
      <c r="K782" s="49">
        <v>0</v>
      </c>
      <c r="L782" s="30">
        <f t="shared" si="27"/>
        <v>0</v>
      </c>
    </row>
    <row r="783" spans="1:12" s="29" customFormat="1" x14ac:dyDescent="0.35">
      <c r="A783" s="34">
        <v>777</v>
      </c>
      <c r="B783" s="34" t="s">
        <v>880</v>
      </c>
      <c r="C783" s="34" t="str">
        <f t="shared" si="26"/>
        <v>0950490</v>
      </c>
      <c r="D783" s="1" t="s">
        <v>840</v>
      </c>
      <c r="E783" s="1" t="s">
        <v>1146</v>
      </c>
      <c r="F783" s="1" t="s">
        <v>1926</v>
      </c>
      <c r="G783" s="131">
        <v>2.3E-2</v>
      </c>
      <c r="H783" s="24">
        <v>5969.25</v>
      </c>
      <c r="I783" s="30">
        <v>259533</v>
      </c>
      <c r="J783" s="30">
        <v>125030</v>
      </c>
      <c r="K783" s="49">
        <v>-134503</v>
      </c>
      <c r="L783" s="30">
        <f t="shared" si="27"/>
        <v>-134503</v>
      </c>
    </row>
    <row r="784" spans="1:12" s="29" customFormat="1" x14ac:dyDescent="0.35">
      <c r="A784" s="34">
        <v>778</v>
      </c>
      <c r="B784" s="34" t="s">
        <v>881</v>
      </c>
      <c r="C784" s="34" t="str">
        <f t="shared" si="26"/>
        <v>0950990</v>
      </c>
      <c r="D784" s="1" t="s">
        <v>841</v>
      </c>
      <c r="E784" s="1" t="s">
        <v>1205</v>
      </c>
      <c r="F784" s="1" t="s">
        <v>1926</v>
      </c>
      <c r="G784" s="131">
        <v>2.3E-2</v>
      </c>
      <c r="H784" s="24">
        <v>69113.98</v>
      </c>
      <c r="I784" s="30">
        <v>3004956</v>
      </c>
      <c r="J784" s="30">
        <v>1967210</v>
      </c>
      <c r="K784" s="49">
        <v>-1037746</v>
      </c>
      <c r="L784" s="30">
        <f t="shared" si="27"/>
        <v>-1037746</v>
      </c>
    </row>
    <row r="785" spans="1:12" s="29" customFormat="1" x14ac:dyDescent="0.35">
      <c r="A785" s="34">
        <v>779</v>
      </c>
      <c r="B785" s="34" t="s">
        <v>882</v>
      </c>
      <c r="C785" s="34" t="str">
        <f t="shared" si="26"/>
        <v>0960060</v>
      </c>
      <c r="D785" s="1" t="s">
        <v>842</v>
      </c>
      <c r="E785" s="1" t="s">
        <v>1162</v>
      </c>
      <c r="F785" s="1" t="s">
        <v>1926</v>
      </c>
      <c r="G785" s="131">
        <v>2.3E-2</v>
      </c>
      <c r="H785" s="24">
        <v>43822.97</v>
      </c>
      <c r="I785" s="30">
        <v>1905347</v>
      </c>
      <c r="J785" s="30">
        <v>1131000</v>
      </c>
      <c r="K785" s="49">
        <v>-774347</v>
      </c>
      <c r="L785" s="30">
        <f t="shared" si="27"/>
        <v>-774347</v>
      </c>
    </row>
    <row r="786" spans="1:12" s="29" customFormat="1" x14ac:dyDescent="0.35">
      <c r="A786" s="34">
        <v>780</v>
      </c>
      <c r="B786" s="34" t="s">
        <v>883</v>
      </c>
      <c r="C786" s="34" t="str">
        <f t="shared" si="26"/>
        <v>0960140</v>
      </c>
      <c r="D786" s="1" t="s">
        <v>843</v>
      </c>
      <c r="E786" s="1" t="s">
        <v>1118</v>
      </c>
      <c r="F786" s="1" t="s">
        <v>1926</v>
      </c>
      <c r="G786" s="131">
        <v>2.3E-2</v>
      </c>
      <c r="H786" s="24">
        <v>2129.25</v>
      </c>
      <c r="I786" s="30">
        <v>92577</v>
      </c>
      <c r="J786" s="30">
        <v>67300</v>
      </c>
      <c r="K786" s="49">
        <v>-25277</v>
      </c>
      <c r="L786" s="30">
        <f t="shared" si="27"/>
        <v>-25277</v>
      </c>
    </row>
    <row r="787" spans="1:12" s="29" customFormat="1" x14ac:dyDescent="0.35">
      <c r="A787" s="34">
        <v>781</v>
      </c>
      <c r="B787" s="34" t="s">
        <v>884</v>
      </c>
      <c r="C787" s="34" t="str">
        <f t="shared" si="26"/>
        <v>0960170</v>
      </c>
      <c r="D787" s="1" t="s">
        <v>844</v>
      </c>
      <c r="E787" s="1" t="s">
        <v>1148</v>
      </c>
      <c r="F787" s="1" t="s">
        <v>1926</v>
      </c>
      <c r="G787" s="131">
        <v>2.3E-2</v>
      </c>
      <c r="H787" s="24">
        <v>164700.25</v>
      </c>
      <c r="I787" s="30">
        <v>7160881</v>
      </c>
      <c r="J787" s="30">
        <v>4769220</v>
      </c>
      <c r="K787" s="49">
        <v>-2391661</v>
      </c>
      <c r="L787" s="30">
        <f t="shared" si="27"/>
        <v>-2391661</v>
      </c>
    </row>
    <row r="788" spans="1:12" s="29" customFormat="1" x14ac:dyDescent="0.35">
      <c r="A788" s="34">
        <v>782</v>
      </c>
      <c r="B788" s="34" t="s">
        <v>885</v>
      </c>
      <c r="C788" s="34" t="str">
        <f t="shared" si="26"/>
        <v>0961000</v>
      </c>
      <c r="D788" s="1" t="s">
        <v>845</v>
      </c>
      <c r="E788" s="1" t="s">
        <v>1183</v>
      </c>
      <c r="F788" s="1" t="s">
        <v>1926</v>
      </c>
      <c r="G788" s="131">
        <v>2.3E-2</v>
      </c>
      <c r="H788" s="24">
        <v>0</v>
      </c>
      <c r="I788" s="30">
        <v>0</v>
      </c>
      <c r="J788" s="30">
        <v>0</v>
      </c>
      <c r="K788" s="49">
        <v>0</v>
      </c>
      <c r="L788" s="30">
        <f t="shared" si="27"/>
        <v>0</v>
      </c>
    </row>
    <row r="789" spans="1:12" s="29" customFormat="1" x14ac:dyDescent="0.35">
      <c r="A789" s="34">
        <v>783</v>
      </c>
      <c r="B789" s="34" t="s">
        <v>886</v>
      </c>
      <c r="C789" s="34" t="str">
        <f t="shared" si="26"/>
        <v>0961120</v>
      </c>
      <c r="D789" s="1" t="s">
        <v>846</v>
      </c>
      <c r="E789" s="1" t="s">
        <v>1147</v>
      </c>
      <c r="F789" s="1" t="s">
        <v>1927</v>
      </c>
      <c r="G789" s="131">
        <v>1.0500000000000001E-2</v>
      </c>
      <c r="H789" s="24">
        <v>137562.09</v>
      </c>
      <c r="I789" s="30">
        <v>13101152</v>
      </c>
      <c r="J789" s="30">
        <v>5967520</v>
      </c>
      <c r="K789" s="49">
        <v>-7133632</v>
      </c>
      <c r="L789" s="30">
        <f t="shared" si="27"/>
        <v>-7133632</v>
      </c>
    </row>
    <row r="790" spans="1:12" s="29" customFormat="1" x14ac:dyDescent="0.35">
      <c r="A790" s="34">
        <v>784</v>
      </c>
      <c r="B790" s="34" t="s">
        <v>887</v>
      </c>
      <c r="C790" s="34" t="str">
        <f t="shared" si="26"/>
        <v>0962000</v>
      </c>
      <c r="D790" s="1" t="s">
        <v>847</v>
      </c>
      <c r="E790" s="1" t="s">
        <v>1156</v>
      </c>
      <c r="F790" s="1" t="s">
        <v>1927</v>
      </c>
      <c r="G790" s="131">
        <v>1.0500000000000001E-2</v>
      </c>
      <c r="H790" s="24">
        <v>131311.37</v>
      </c>
      <c r="I790" s="30">
        <v>12505845</v>
      </c>
      <c r="J790" s="30">
        <v>4541430</v>
      </c>
      <c r="K790" s="49">
        <v>-7964415</v>
      </c>
      <c r="L790" s="30">
        <f t="shared" si="27"/>
        <v>-7964415</v>
      </c>
    </row>
    <row r="791" spans="1:12" s="29" customFormat="1" x14ac:dyDescent="0.35">
      <c r="A791" s="34">
        <v>785</v>
      </c>
      <c r="B791" s="34" t="s">
        <v>888</v>
      </c>
      <c r="C791" s="34" t="str">
        <f t="shared" si="26"/>
        <v>0962250</v>
      </c>
      <c r="D791" s="1" t="s">
        <v>848</v>
      </c>
      <c r="E791" s="1" t="s">
        <v>1188</v>
      </c>
      <c r="F791" s="1" t="s">
        <v>1927</v>
      </c>
      <c r="G791" s="131">
        <v>1.0500000000000001E-2</v>
      </c>
      <c r="H791" s="24">
        <v>46762.41</v>
      </c>
      <c r="I791" s="30">
        <v>4453563</v>
      </c>
      <c r="J791" s="30">
        <v>2092240</v>
      </c>
      <c r="K791" s="49">
        <v>-2361323</v>
      </c>
      <c r="L791" s="30">
        <f t="shared" si="27"/>
        <v>-2361323</v>
      </c>
    </row>
    <row r="792" spans="1:12" s="29" customFormat="1" x14ac:dyDescent="0.35">
      <c r="A792" s="34">
        <v>786</v>
      </c>
      <c r="B792" s="34" t="s">
        <v>889</v>
      </c>
      <c r="C792" s="34" t="str">
        <f t="shared" si="26"/>
        <v>0970010</v>
      </c>
      <c r="D792" s="1" t="s">
        <v>849</v>
      </c>
      <c r="E792" s="1" t="s">
        <v>1207</v>
      </c>
      <c r="F792" s="1" t="s">
        <v>1926</v>
      </c>
      <c r="G792" s="131">
        <v>2.3E-2</v>
      </c>
      <c r="H792" s="24">
        <v>0</v>
      </c>
      <c r="I792" s="30">
        <v>0</v>
      </c>
      <c r="J792" s="30">
        <v>0</v>
      </c>
      <c r="K792" s="49">
        <v>0</v>
      </c>
      <c r="L792" s="30">
        <f t="shared" si="27"/>
        <v>0</v>
      </c>
    </row>
    <row r="793" spans="1:12" s="29" customFormat="1" x14ac:dyDescent="0.35">
      <c r="A793" s="34">
        <v>787</v>
      </c>
      <c r="B793" s="34" t="s">
        <v>890</v>
      </c>
      <c r="C793" s="34" t="str">
        <f t="shared" si="26"/>
        <v>0970030</v>
      </c>
      <c r="D793" s="1" t="s">
        <v>850</v>
      </c>
      <c r="E793" s="1" t="s">
        <v>1194</v>
      </c>
      <c r="F793" s="1" t="s">
        <v>1925</v>
      </c>
      <c r="G793" s="131">
        <v>0.03</v>
      </c>
      <c r="H793" s="24">
        <v>0</v>
      </c>
      <c r="I793" s="30">
        <v>0</v>
      </c>
      <c r="J793" s="30">
        <v>0</v>
      </c>
      <c r="K793" s="49">
        <v>0</v>
      </c>
      <c r="L793" s="30">
        <f t="shared" si="27"/>
        <v>0</v>
      </c>
    </row>
    <row r="794" spans="1:12" s="29" customFormat="1" x14ac:dyDescent="0.35">
      <c r="A794" s="34">
        <v>788</v>
      </c>
      <c r="B794" s="34" t="s">
        <v>891</v>
      </c>
      <c r="C794" s="34" t="str">
        <f t="shared" si="26"/>
        <v>0970050</v>
      </c>
      <c r="D794" s="1" t="s">
        <v>851</v>
      </c>
      <c r="E794" s="1" t="s">
        <v>1184</v>
      </c>
      <c r="F794" s="1" t="s">
        <v>1925</v>
      </c>
      <c r="G794" s="131">
        <v>0.03</v>
      </c>
      <c r="H794" s="24">
        <v>25716.04</v>
      </c>
      <c r="I794" s="30">
        <v>857202</v>
      </c>
      <c r="J794" s="30">
        <v>488330</v>
      </c>
      <c r="K794" s="49">
        <v>-368872</v>
      </c>
      <c r="L794" s="30">
        <f t="shared" si="27"/>
        <v>-368872</v>
      </c>
    </row>
    <row r="795" spans="1:12" s="29" customFormat="1" x14ac:dyDescent="0.35">
      <c r="A795" s="34">
        <v>789</v>
      </c>
      <c r="B795" s="34" t="s">
        <v>1907</v>
      </c>
      <c r="C795" s="34" t="str">
        <f t="shared" si="26"/>
        <v>0980010</v>
      </c>
      <c r="D795" s="1" t="s">
        <v>852</v>
      </c>
      <c r="E795" s="1" t="s">
        <v>1251</v>
      </c>
      <c r="F795" s="1" t="s">
        <v>1925</v>
      </c>
      <c r="G795" s="131">
        <v>0.03</v>
      </c>
      <c r="H795" s="24">
        <v>0</v>
      </c>
      <c r="I795" s="30">
        <v>0</v>
      </c>
      <c r="J795" s="30">
        <v>0</v>
      </c>
      <c r="K795" s="49">
        <v>0</v>
      </c>
      <c r="L795" s="30">
        <f t="shared" si="27"/>
        <v>0</v>
      </c>
    </row>
    <row r="796" spans="1:12" s="29" customFormat="1" x14ac:dyDescent="0.35">
      <c r="A796" s="34">
        <v>790</v>
      </c>
      <c r="B796" s="34" t="s">
        <v>1908</v>
      </c>
      <c r="C796" s="34" t="str">
        <f t="shared" si="26"/>
        <v>0980020</v>
      </c>
      <c r="D796" s="1" t="s">
        <v>853</v>
      </c>
      <c r="E796" s="1" t="s">
        <v>1159</v>
      </c>
      <c r="F796" s="1" t="s">
        <v>1925</v>
      </c>
      <c r="G796" s="131">
        <v>0.03</v>
      </c>
      <c r="H796" s="24">
        <v>0</v>
      </c>
      <c r="I796" s="30">
        <v>0</v>
      </c>
      <c r="J796" s="30">
        <v>0</v>
      </c>
      <c r="K796" s="49">
        <v>0</v>
      </c>
      <c r="L796" s="30">
        <f t="shared" si="27"/>
        <v>0</v>
      </c>
    </row>
    <row r="797" spans="1:12" s="29" customFormat="1" x14ac:dyDescent="0.35">
      <c r="A797" s="34">
        <v>791</v>
      </c>
      <c r="B797" s="34" t="s">
        <v>1909</v>
      </c>
      <c r="C797" s="34" t="str">
        <f t="shared" si="26"/>
        <v>0980030</v>
      </c>
      <c r="D797" s="1" t="s">
        <v>946</v>
      </c>
      <c r="E797" s="1" t="s">
        <v>1210</v>
      </c>
      <c r="F797" s="1" t="s">
        <v>1926</v>
      </c>
      <c r="G797" s="131">
        <v>2.3E-2</v>
      </c>
      <c r="H797" s="24">
        <v>0</v>
      </c>
      <c r="I797" s="30">
        <v>0</v>
      </c>
      <c r="J797" s="30">
        <v>0</v>
      </c>
      <c r="K797" s="49">
        <v>0</v>
      </c>
      <c r="L797" s="30">
        <f t="shared" si="27"/>
        <v>0</v>
      </c>
    </row>
    <row r="798" spans="1:12" s="29" customFormat="1" x14ac:dyDescent="0.35">
      <c r="A798" s="34">
        <v>792</v>
      </c>
      <c r="B798" s="34" t="s">
        <v>1910</v>
      </c>
      <c r="C798" s="34" t="str">
        <f t="shared" si="26"/>
        <v>0980050</v>
      </c>
      <c r="D798" s="1" t="s">
        <v>947</v>
      </c>
      <c r="E798" s="1" t="s">
        <v>1299</v>
      </c>
      <c r="F798" s="1" t="s">
        <v>1926</v>
      </c>
      <c r="G798" s="131">
        <v>2.3E-2</v>
      </c>
      <c r="H798" s="24">
        <v>0</v>
      </c>
      <c r="I798" s="30">
        <v>0</v>
      </c>
      <c r="J798" s="30">
        <v>0</v>
      </c>
      <c r="K798" s="49">
        <v>0</v>
      </c>
      <c r="L798" s="30">
        <f t="shared" si="27"/>
        <v>0</v>
      </c>
    </row>
    <row r="799" spans="1:12" s="29" customFormat="1" x14ac:dyDescent="0.35">
      <c r="A799" s="34">
        <v>793</v>
      </c>
      <c r="B799" s="34" t="s">
        <v>1911</v>
      </c>
      <c r="C799" s="34" t="str">
        <f t="shared" si="26"/>
        <v>0980060</v>
      </c>
      <c r="D799" s="1" t="s">
        <v>948</v>
      </c>
      <c r="E799" s="1" t="s">
        <v>1582</v>
      </c>
      <c r="F799" s="1" t="s">
        <v>1925</v>
      </c>
      <c r="G799" s="131">
        <v>0.03</v>
      </c>
      <c r="H799" s="24">
        <v>0</v>
      </c>
      <c r="I799" s="30">
        <v>0</v>
      </c>
      <c r="J799" s="30">
        <v>0</v>
      </c>
      <c r="K799" s="49">
        <v>0</v>
      </c>
      <c r="L799" s="30">
        <f t="shared" si="27"/>
        <v>0</v>
      </c>
    </row>
    <row r="800" spans="1:12" s="29" customFormat="1" x14ac:dyDescent="0.35">
      <c r="A800" s="34">
        <v>794</v>
      </c>
      <c r="B800" s="34" t="s">
        <v>1912</v>
      </c>
      <c r="C800" s="34" t="str">
        <f t="shared" si="26"/>
        <v>0980130</v>
      </c>
      <c r="D800" s="1" t="s">
        <v>949</v>
      </c>
      <c r="E800" s="1" t="s">
        <v>1405</v>
      </c>
      <c r="F800" s="1" t="s">
        <v>1925</v>
      </c>
      <c r="G800" s="131">
        <v>0.03</v>
      </c>
      <c r="H800" s="24">
        <v>0</v>
      </c>
      <c r="I800" s="30">
        <v>0</v>
      </c>
      <c r="J800" s="30">
        <v>0</v>
      </c>
      <c r="K800" s="49">
        <v>0</v>
      </c>
      <c r="L800" s="30">
        <f t="shared" si="27"/>
        <v>0</v>
      </c>
    </row>
    <row r="801" spans="1:12" s="29" customFormat="1" x14ac:dyDescent="0.35">
      <c r="A801" s="34">
        <v>795</v>
      </c>
      <c r="B801" s="34" t="s">
        <v>1913</v>
      </c>
      <c r="C801" s="34" t="str">
        <f t="shared" si="26"/>
        <v>0980200</v>
      </c>
      <c r="D801" s="1" t="s">
        <v>950</v>
      </c>
      <c r="E801" s="1" t="s">
        <v>1472</v>
      </c>
      <c r="F801" s="1" t="s">
        <v>1925</v>
      </c>
      <c r="G801" s="131">
        <v>0.03</v>
      </c>
      <c r="H801" s="24">
        <v>0</v>
      </c>
      <c r="I801" s="30">
        <v>0</v>
      </c>
      <c r="J801" s="30">
        <v>0</v>
      </c>
      <c r="K801" s="49">
        <v>0</v>
      </c>
      <c r="L801" s="30">
        <f t="shared" si="27"/>
        <v>0</v>
      </c>
    </row>
    <row r="802" spans="1:12" s="29" customFormat="1" x14ac:dyDescent="0.35">
      <c r="A802" s="34">
        <v>796</v>
      </c>
      <c r="B802" s="34" t="s">
        <v>1914</v>
      </c>
      <c r="C802" s="34" t="str">
        <f t="shared" si="26"/>
        <v>0981450</v>
      </c>
      <c r="D802" s="1" t="s">
        <v>951</v>
      </c>
      <c r="E802" s="1" t="s">
        <v>1411</v>
      </c>
      <c r="F802" s="1" t="s">
        <v>1925</v>
      </c>
      <c r="G802" s="131">
        <v>0.03</v>
      </c>
      <c r="H802" s="24">
        <v>0</v>
      </c>
      <c r="I802" s="30">
        <v>0</v>
      </c>
      <c r="J802" s="30">
        <v>0</v>
      </c>
      <c r="K802" s="49">
        <v>0</v>
      </c>
      <c r="L802" s="30">
        <f t="shared" si="27"/>
        <v>0</v>
      </c>
    </row>
    <row r="803" spans="1:12" s="29" customFormat="1" x14ac:dyDescent="0.35">
      <c r="A803" s="34">
        <v>797</v>
      </c>
      <c r="B803" s="34" t="s">
        <v>1915</v>
      </c>
      <c r="C803" s="34" t="str">
        <f t="shared" si="26"/>
        <v>0983010</v>
      </c>
      <c r="D803" s="1" t="s">
        <v>952</v>
      </c>
      <c r="E803" s="1" t="s">
        <v>1133</v>
      </c>
      <c r="F803" s="1" t="s">
        <v>1926</v>
      </c>
      <c r="G803" s="131">
        <v>2.3E-2</v>
      </c>
      <c r="H803" s="24">
        <v>0</v>
      </c>
      <c r="I803" s="30">
        <v>0</v>
      </c>
      <c r="J803" s="30">
        <v>0</v>
      </c>
      <c r="K803" s="49">
        <v>0</v>
      </c>
      <c r="L803" s="30">
        <f t="shared" si="27"/>
        <v>0</v>
      </c>
    </row>
    <row r="804" spans="1:12" s="29" customFormat="1" x14ac:dyDescent="0.35">
      <c r="A804" s="34">
        <v>798</v>
      </c>
      <c r="B804" s="34" t="s">
        <v>901</v>
      </c>
      <c r="C804" s="34" t="str">
        <f t="shared" si="26"/>
        <v>0990170</v>
      </c>
      <c r="D804" s="1" t="s">
        <v>953</v>
      </c>
      <c r="E804" s="1" t="s">
        <v>1172</v>
      </c>
      <c r="F804" s="1" t="s">
        <v>1927</v>
      </c>
      <c r="G804" s="131">
        <v>1.0500000000000001E-2</v>
      </c>
      <c r="H804" s="24">
        <v>0</v>
      </c>
      <c r="I804" s="30">
        <v>0</v>
      </c>
      <c r="J804" s="29">
        <v>0</v>
      </c>
      <c r="K804" s="49">
        <v>0</v>
      </c>
      <c r="L804" s="30">
        <f t="shared" si="27"/>
        <v>0</v>
      </c>
    </row>
    <row r="805" spans="1:12" s="29" customFormat="1" x14ac:dyDescent="0.35">
      <c r="A805" s="34">
        <v>799</v>
      </c>
      <c r="B805" s="34" t="s">
        <v>902</v>
      </c>
      <c r="C805" s="34" t="str">
        <f t="shared" si="26"/>
        <v>099030C</v>
      </c>
      <c r="D805" s="1" t="s">
        <v>954</v>
      </c>
      <c r="E805" s="1" t="s">
        <v>1340</v>
      </c>
      <c r="F805" s="1" t="s">
        <v>1925</v>
      </c>
      <c r="G805" s="131">
        <v>0.03</v>
      </c>
      <c r="H805" s="24">
        <v>0</v>
      </c>
      <c r="I805" s="30">
        <v>0</v>
      </c>
      <c r="J805" s="29">
        <v>0</v>
      </c>
      <c r="K805" s="49">
        <v>0</v>
      </c>
      <c r="L805" s="30">
        <f t="shared" si="27"/>
        <v>0</v>
      </c>
    </row>
    <row r="806" spans="1:12" s="29" customFormat="1" x14ac:dyDescent="0.35">
      <c r="A806" s="34">
        <v>800</v>
      </c>
      <c r="B806" s="34" t="s">
        <v>903</v>
      </c>
      <c r="C806" s="34" t="str">
        <f t="shared" si="26"/>
        <v>099033C</v>
      </c>
      <c r="D806" s="1" t="s">
        <v>861</v>
      </c>
      <c r="E806" s="1" t="s">
        <v>1578</v>
      </c>
      <c r="F806" s="1" t="s">
        <v>1925</v>
      </c>
      <c r="G806" s="131">
        <v>0.03</v>
      </c>
      <c r="H806" s="24">
        <v>0</v>
      </c>
      <c r="I806" s="30">
        <v>0</v>
      </c>
      <c r="J806" s="29">
        <v>0</v>
      </c>
      <c r="K806" s="49">
        <v>0</v>
      </c>
      <c r="L806" s="30">
        <f t="shared" si="27"/>
        <v>0</v>
      </c>
    </row>
    <row r="807" spans="1:12" s="29" customFormat="1" x14ac:dyDescent="0.35">
      <c r="A807" s="34">
        <v>801</v>
      </c>
      <c r="B807" s="34" t="s">
        <v>904</v>
      </c>
      <c r="C807" s="34" t="str">
        <f t="shared" ref="C807:C857" si="28">MID(B807,3,7)</f>
        <v>099070C</v>
      </c>
      <c r="D807" s="1" t="s">
        <v>862</v>
      </c>
      <c r="E807" s="1" t="s">
        <v>1707</v>
      </c>
      <c r="F807" s="1" t="s">
        <v>1925</v>
      </c>
      <c r="G807" s="131">
        <v>0.03</v>
      </c>
      <c r="H807" s="24">
        <v>0</v>
      </c>
      <c r="I807" s="30">
        <v>0</v>
      </c>
      <c r="J807" s="29">
        <v>0</v>
      </c>
      <c r="K807" s="49">
        <v>0</v>
      </c>
      <c r="L807" s="30">
        <f t="shared" si="27"/>
        <v>0</v>
      </c>
    </row>
    <row r="808" spans="1:12" s="29" customFormat="1" x14ac:dyDescent="0.35">
      <c r="A808" s="34">
        <v>802</v>
      </c>
      <c r="B808" s="34" t="s">
        <v>905</v>
      </c>
      <c r="C808" s="34" t="str">
        <f t="shared" si="28"/>
        <v>0990810</v>
      </c>
      <c r="D808" s="1" t="s">
        <v>863</v>
      </c>
      <c r="E808" s="1" t="s">
        <v>1653</v>
      </c>
      <c r="F808" s="1" t="s">
        <v>1925</v>
      </c>
      <c r="G808" s="131">
        <v>0.03</v>
      </c>
      <c r="H808" s="24">
        <v>0</v>
      </c>
      <c r="I808" s="30">
        <v>0</v>
      </c>
      <c r="J808" s="29">
        <v>0</v>
      </c>
      <c r="K808" s="49">
        <v>0</v>
      </c>
      <c r="L808" s="30">
        <f t="shared" si="27"/>
        <v>0</v>
      </c>
    </row>
    <row r="809" spans="1:12" s="29" customFormat="1" x14ac:dyDescent="0.35">
      <c r="A809" s="34">
        <v>803</v>
      </c>
      <c r="B809" s="34" t="s">
        <v>906</v>
      </c>
      <c r="C809" s="34" t="str">
        <f t="shared" si="28"/>
        <v>0990840</v>
      </c>
      <c r="D809" s="1" t="s">
        <v>864</v>
      </c>
      <c r="E809" s="1" t="s">
        <v>1594</v>
      </c>
      <c r="F809" s="1" t="s">
        <v>1925</v>
      </c>
      <c r="G809" s="131">
        <v>0.03</v>
      </c>
      <c r="H809" s="24">
        <v>0</v>
      </c>
      <c r="I809" s="30">
        <v>0</v>
      </c>
      <c r="J809" s="29">
        <v>0</v>
      </c>
      <c r="K809" s="49">
        <v>0</v>
      </c>
      <c r="L809" s="30">
        <f t="shared" si="27"/>
        <v>0</v>
      </c>
    </row>
    <row r="810" spans="1:12" s="29" customFormat="1" x14ac:dyDescent="0.35">
      <c r="A810" s="34">
        <v>804</v>
      </c>
      <c r="B810" s="34" t="s">
        <v>907</v>
      </c>
      <c r="C810" s="34" t="str">
        <f t="shared" si="28"/>
        <v>0990860</v>
      </c>
      <c r="D810" s="1" t="s">
        <v>865</v>
      </c>
      <c r="E810" s="1" t="s">
        <v>1718</v>
      </c>
      <c r="F810" s="1" t="s">
        <v>1925</v>
      </c>
      <c r="G810" s="131">
        <v>0.03</v>
      </c>
      <c r="H810" s="24">
        <v>0</v>
      </c>
      <c r="I810" s="30">
        <v>0</v>
      </c>
      <c r="J810" s="29">
        <v>0</v>
      </c>
      <c r="K810" s="49">
        <v>0</v>
      </c>
      <c r="L810" s="30">
        <f t="shared" si="27"/>
        <v>0</v>
      </c>
    </row>
    <row r="811" spans="1:12" s="29" customFormat="1" x14ac:dyDescent="0.35">
      <c r="A811" s="34">
        <v>805</v>
      </c>
      <c r="B811" s="34" t="s">
        <v>908</v>
      </c>
      <c r="C811" s="34" t="str">
        <f t="shared" si="28"/>
        <v>0990880</v>
      </c>
      <c r="D811" s="1" t="s">
        <v>866</v>
      </c>
      <c r="E811" s="1" t="s">
        <v>1649</v>
      </c>
      <c r="F811" s="1" t="s">
        <v>1925</v>
      </c>
      <c r="G811" s="131">
        <v>0.03</v>
      </c>
      <c r="H811" s="24">
        <v>0</v>
      </c>
      <c r="I811" s="30">
        <v>0</v>
      </c>
      <c r="J811" s="29">
        <v>0</v>
      </c>
      <c r="K811" s="49">
        <v>0</v>
      </c>
      <c r="L811" s="30">
        <f t="shared" si="27"/>
        <v>0</v>
      </c>
    </row>
    <row r="812" spans="1:12" s="29" customFormat="1" x14ac:dyDescent="0.35">
      <c r="A812" s="34">
        <v>806</v>
      </c>
      <c r="B812" s="34" t="s">
        <v>909</v>
      </c>
      <c r="C812" s="34" t="str">
        <f t="shared" si="28"/>
        <v>099088A</v>
      </c>
      <c r="D812" s="1" t="s">
        <v>867</v>
      </c>
      <c r="E812" s="1" t="s">
        <v>1438</v>
      </c>
      <c r="F812" s="1" t="s">
        <v>1926</v>
      </c>
      <c r="G812" s="131">
        <v>2.3E-2</v>
      </c>
      <c r="H812" s="24">
        <v>0</v>
      </c>
      <c r="I812" s="30">
        <v>0</v>
      </c>
      <c r="J812" s="29">
        <v>0</v>
      </c>
      <c r="K812" s="49">
        <v>0</v>
      </c>
      <c r="L812" s="30">
        <f t="shared" si="27"/>
        <v>0</v>
      </c>
    </row>
    <row r="813" spans="1:12" s="29" customFormat="1" x14ac:dyDescent="0.35">
      <c r="A813" s="34">
        <v>807</v>
      </c>
      <c r="B813" s="34" t="s">
        <v>910</v>
      </c>
      <c r="C813" s="34" t="str">
        <f t="shared" si="28"/>
        <v>0990890</v>
      </c>
      <c r="D813" s="1" t="s">
        <v>868</v>
      </c>
      <c r="E813" s="1" t="s">
        <v>1660</v>
      </c>
      <c r="F813" s="1" t="s">
        <v>1925</v>
      </c>
      <c r="G813" s="131">
        <v>0.03</v>
      </c>
      <c r="H813" s="24">
        <v>0</v>
      </c>
      <c r="I813" s="30">
        <v>0</v>
      </c>
      <c r="J813" s="29">
        <v>0</v>
      </c>
      <c r="K813" s="49">
        <v>0</v>
      </c>
      <c r="L813" s="30">
        <f t="shared" si="27"/>
        <v>0</v>
      </c>
    </row>
    <row r="814" spans="1:12" s="29" customFormat="1" x14ac:dyDescent="0.35">
      <c r="A814" s="34">
        <v>808</v>
      </c>
      <c r="B814" s="34" t="s">
        <v>911</v>
      </c>
      <c r="C814" s="34" t="str">
        <f t="shared" si="28"/>
        <v>0990900</v>
      </c>
      <c r="D814" s="1" t="s">
        <v>869</v>
      </c>
      <c r="E814" s="1" t="s">
        <v>1282</v>
      </c>
      <c r="F814" s="1" t="s">
        <v>1925</v>
      </c>
      <c r="G814" s="131">
        <v>0.03</v>
      </c>
      <c r="H814" s="24">
        <v>224704.46</v>
      </c>
      <c r="I814" s="30">
        <v>7490149</v>
      </c>
      <c r="J814" s="29">
        <v>3964559</v>
      </c>
      <c r="K814" s="49">
        <v>-3525590</v>
      </c>
      <c r="L814" s="30">
        <f t="shared" si="27"/>
        <v>-3525590</v>
      </c>
    </row>
    <row r="815" spans="1:12" s="29" customFormat="1" x14ac:dyDescent="0.35">
      <c r="A815" s="34">
        <v>809</v>
      </c>
      <c r="B815" s="34" t="s">
        <v>912</v>
      </c>
      <c r="C815" s="34" t="str">
        <f t="shared" si="28"/>
        <v>0990910</v>
      </c>
      <c r="D815" s="1" t="s">
        <v>870</v>
      </c>
      <c r="E815" s="1" t="s">
        <v>1477</v>
      </c>
      <c r="F815" s="1" t="s">
        <v>1927</v>
      </c>
      <c r="G815" s="131">
        <v>1.0500000000000001E-2</v>
      </c>
      <c r="H815" s="24">
        <v>0</v>
      </c>
      <c r="I815" s="30">
        <v>0</v>
      </c>
      <c r="J815" s="29">
        <v>0</v>
      </c>
      <c r="K815" s="49">
        <v>0</v>
      </c>
      <c r="L815" s="30">
        <f t="shared" si="27"/>
        <v>0</v>
      </c>
    </row>
    <row r="816" spans="1:12" s="29" customFormat="1" x14ac:dyDescent="0.35">
      <c r="A816" s="34">
        <v>810</v>
      </c>
      <c r="B816" s="34" t="s">
        <v>913</v>
      </c>
      <c r="C816" s="34" t="str">
        <f t="shared" si="28"/>
        <v>0990920</v>
      </c>
      <c r="D816" s="1" t="s">
        <v>871</v>
      </c>
      <c r="E816" s="1" t="s">
        <v>1610</v>
      </c>
      <c r="F816" s="1" t="s">
        <v>1925</v>
      </c>
      <c r="G816" s="131">
        <v>0.03</v>
      </c>
      <c r="H816" s="24">
        <v>0</v>
      </c>
      <c r="I816" s="30">
        <v>0</v>
      </c>
      <c r="J816" s="29">
        <v>0</v>
      </c>
      <c r="K816" s="49">
        <v>0</v>
      </c>
      <c r="L816" s="30">
        <f t="shared" si="27"/>
        <v>0</v>
      </c>
    </row>
    <row r="817" spans="1:49" s="29" customFormat="1" x14ac:dyDescent="0.35">
      <c r="A817" s="34">
        <v>811</v>
      </c>
      <c r="B817" s="34" t="s">
        <v>914</v>
      </c>
      <c r="C817" s="34" t="str">
        <f t="shared" si="28"/>
        <v>0991140</v>
      </c>
      <c r="D817" s="1" t="s">
        <v>901</v>
      </c>
      <c r="E817" s="1" t="s">
        <v>1436</v>
      </c>
      <c r="F817" s="1" t="s">
        <v>1926</v>
      </c>
      <c r="G817" s="131">
        <v>2.3E-2</v>
      </c>
      <c r="H817" s="24">
        <v>0</v>
      </c>
      <c r="I817" s="30">
        <v>0</v>
      </c>
      <c r="J817" s="29">
        <v>0</v>
      </c>
      <c r="K817" s="49">
        <v>0</v>
      </c>
      <c r="L817" s="30">
        <f t="shared" si="27"/>
        <v>0</v>
      </c>
    </row>
    <row r="818" spans="1:49" s="29" customFormat="1" x14ac:dyDescent="0.35">
      <c r="A818" s="34">
        <v>812</v>
      </c>
      <c r="B818" s="34" t="s">
        <v>915</v>
      </c>
      <c r="C818" s="34" t="str">
        <f t="shared" si="28"/>
        <v>0991220</v>
      </c>
      <c r="D818" s="1" t="s">
        <v>905</v>
      </c>
      <c r="E818" s="1" t="s">
        <v>1278</v>
      </c>
      <c r="F818" s="1" t="s">
        <v>1926</v>
      </c>
      <c r="G818" s="131">
        <v>2.3E-2</v>
      </c>
      <c r="H818" s="24">
        <v>0</v>
      </c>
      <c r="I818" s="30">
        <v>0</v>
      </c>
      <c r="J818" s="29">
        <v>0</v>
      </c>
      <c r="K818" s="49">
        <v>0</v>
      </c>
      <c r="L818" s="30">
        <f t="shared" si="27"/>
        <v>0</v>
      </c>
    </row>
    <row r="819" spans="1:49" s="29" customFormat="1" x14ac:dyDescent="0.35">
      <c r="A819" s="34">
        <v>813</v>
      </c>
      <c r="B819" s="34" t="s">
        <v>916</v>
      </c>
      <c r="C819" s="34" t="str">
        <f t="shared" si="28"/>
        <v>099157C</v>
      </c>
      <c r="D819" s="1" t="s">
        <v>906</v>
      </c>
      <c r="E819" s="1" t="s">
        <v>1338</v>
      </c>
      <c r="F819" s="1" t="s">
        <v>1926</v>
      </c>
      <c r="G819" s="131">
        <v>2.3E-2</v>
      </c>
      <c r="H819" s="24">
        <v>0</v>
      </c>
      <c r="I819" s="30">
        <v>0</v>
      </c>
      <c r="J819" s="29">
        <v>0</v>
      </c>
      <c r="K819" s="49">
        <v>0</v>
      </c>
      <c r="L819" s="30">
        <f t="shared" si="27"/>
        <v>0</v>
      </c>
    </row>
    <row r="820" spans="1:49" s="29" customFormat="1" x14ac:dyDescent="0.35">
      <c r="A820" s="34">
        <v>814</v>
      </c>
      <c r="B820" s="34" t="s">
        <v>917</v>
      </c>
      <c r="C820" s="34" t="str">
        <f t="shared" si="28"/>
        <v>0991590</v>
      </c>
      <c r="D820" s="1" t="s">
        <v>907</v>
      </c>
      <c r="E820" s="1" t="s">
        <v>1750</v>
      </c>
      <c r="F820" s="1" t="s">
        <v>1926</v>
      </c>
      <c r="G820" s="131">
        <v>2.3E-2</v>
      </c>
      <c r="H820" s="24">
        <v>0</v>
      </c>
      <c r="I820" s="30">
        <v>0</v>
      </c>
      <c r="J820" s="29">
        <v>0</v>
      </c>
      <c r="K820" s="49">
        <v>0</v>
      </c>
      <c r="L820" s="30">
        <f t="shared" si="27"/>
        <v>0</v>
      </c>
    </row>
    <row r="821" spans="1:49" s="29" customFormat="1" x14ac:dyDescent="0.35">
      <c r="A821" s="34">
        <v>815</v>
      </c>
      <c r="B821" s="34" t="s">
        <v>918</v>
      </c>
      <c r="C821" s="34" t="str">
        <f t="shared" si="28"/>
        <v>0991610</v>
      </c>
      <c r="D821" s="1" t="s">
        <v>908</v>
      </c>
      <c r="E821" s="1" t="s">
        <v>1736</v>
      </c>
      <c r="F821" s="1" t="s">
        <v>1926</v>
      </c>
      <c r="G821" s="131">
        <v>2.3E-2</v>
      </c>
      <c r="H821" s="24">
        <v>0</v>
      </c>
      <c r="I821" s="30">
        <v>0</v>
      </c>
      <c r="J821" s="29">
        <v>0</v>
      </c>
      <c r="K821" s="49">
        <v>0</v>
      </c>
      <c r="L821" s="30">
        <f t="shared" si="27"/>
        <v>0</v>
      </c>
    </row>
    <row r="822" spans="1:49" s="29" customFormat="1" x14ac:dyDescent="0.35">
      <c r="A822" s="34">
        <v>816</v>
      </c>
      <c r="B822" s="34" t="s">
        <v>919</v>
      </c>
      <c r="C822" s="34" t="str">
        <f t="shared" si="28"/>
        <v>099200U</v>
      </c>
      <c r="D822" s="1" t="s">
        <v>910</v>
      </c>
      <c r="E822" s="1" t="s">
        <v>1781</v>
      </c>
      <c r="F822" s="1" t="s">
        <v>1926</v>
      </c>
      <c r="G822" s="131">
        <v>2.3E-2</v>
      </c>
      <c r="H822" s="24">
        <v>0</v>
      </c>
      <c r="I822" s="30">
        <v>0</v>
      </c>
      <c r="J822" s="29">
        <v>0</v>
      </c>
      <c r="K822" s="49">
        <v>0</v>
      </c>
      <c r="L822" s="30">
        <f t="shared" si="27"/>
        <v>0</v>
      </c>
    </row>
    <row r="823" spans="1:49" s="29" customFormat="1" x14ac:dyDescent="0.35">
      <c r="A823" s="34">
        <v>817</v>
      </c>
      <c r="B823" s="34" t="s">
        <v>920</v>
      </c>
      <c r="C823" s="34" t="str">
        <f t="shared" si="28"/>
        <v>099201U</v>
      </c>
      <c r="D823" s="1" t="s">
        <v>911</v>
      </c>
      <c r="E823" s="1" t="s">
        <v>1731</v>
      </c>
      <c r="F823" s="1" t="s">
        <v>1926</v>
      </c>
      <c r="G823" s="131">
        <v>2.3E-2</v>
      </c>
      <c r="H823" s="24">
        <v>0</v>
      </c>
      <c r="I823" s="30">
        <v>0</v>
      </c>
      <c r="J823" s="29">
        <v>0</v>
      </c>
      <c r="K823" s="49">
        <v>0</v>
      </c>
      <c r="L823" s="30">
        <f t="shared" si="27"/>
        <v>0</v>
      </c>
    </row>
    <row r="824" spans="1:49" s="29" customFormat="1" x14ac:dyDescent="0.35">
      <c r="A824" s="34">
        <v>818</v>
      </c>
      <c r="B824" s="34" t="s">
        <v>921</v>
      </c>
      <c r="C824" s="34" t="str">
        <f t="shared" si="28"/>
        <v>0992020</v>
      </c>
      <c r="D824" s="1" t="s">
        <v>912</v>
      </c>
      <c r="E824" s="1" t="s">
        <v>1666</v>
      </c>
      <c r="F824" s="1" t="s">
        <v>1926</v>
      </c>
      <c r="G824" s="131">
        <v>2.3E-2</v>
      </c>
      <c r="H824" s="24">
        <v>0</v>
      </c>
      <c r="I824" s="30">
        <v>0</v>
      </c>
      <c r="J824" s="29">
        <v>0</v>
      </c>
      <c r="K824" s="49">
        <v>0</v>
      </c>
      <c r="L824" s="30">
        <f t="shared" si="27"/>
        <v>0</v>
      </c>
    </row>
    <row r="825" spans="1:49" s="57" customFormat="1" x14ac:dyDescent="0.35">
      <c r="A825" s="34">
        <v>819</v>
      </c>
      <c r="B825" s="34" t="s">
        <v>922</v>
      </c>
      <c r="C825" s="34" t="str">
        <f t="shared" si="28"/>
        <v>0992030</v>
      </c>
      <c r="D825" s="1" t="s">
        <v>913</v>
      </c>
      <c r="E825" s="1" t="s">
        <v>1248</v>
      </c>
      <c r="F825" s="1" t="s">
        <v>1926</v>
      </c>
      <c r="G825" s="131">
        <v>2.3E-2</v>
      </c>
      <c r="H825" s="24">
        <v>0</v>
      </c>
      <c r="I825" s="30">
        <v>0</v>
      </c>
      <c r="J825" s="29">
        <v>0</v>
      </c>
      <c r="K825" s="49">
        <v>0</v>
      </c>
      <c r="L825" s="30">
        <f t="shared" si="27"/>
        <v>0</v>
      </c>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row>
    <row r="826" spans="1:49" s="57" customFormat="1" x14ac:dyDescent="0.35">
      <c r="A826" s="34">
        <v>820</v>
      </c>
      <c r="B826" s="34" t="s">
        <v>923</v>
      </c>
      <c r="C826" s="34" t="str">
        <f t="shared" si="28"/>
        <v>0992040</v>
      </c>
      <c r="D826" s="1" t="s">
        <v>914</v>
      </c>
      <c r="E826" s="1" t="s">
        <v>1698</v>
      </c>
      <c r="F826" s="1" t="s">
        <v>1926</v>
      </c>
      <c r="G826" s="131">
        <v>2.3E-2</v>
      </c>
      <c r="H826" s="24">
        <v>0</v>
      </c>
      <c r="I826" s="30">
        <v>0</v>
      </c>
      <c r="J826" s="29">
        <v>0</v>
      </c>
      <c r="K826" s="49">
        <v>0</v>
      </c>
      <c r="L826" s="30">
        <f t="shared" si="27"/>
        <v>0</v>
      </c>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row>
    <row r="827" spans="1:49" s="29" customFormat="1" x14ac:dyDescent="0.35">
      <c r="A827" s="34">
        <v>821</v>
      </c>
      <c r="B827" s="34" t="s">
        <v>924</v>
      </c>
      <c r="C827" s="34" t="str">
        <f t="shared" si="28"/>
        <v>0992050</v>
      </c>
      <c r="D827" s="1" t="s">
        <v>915</v>
      </c>
      <c r="E827" s="1" t="s">
        <v>1514</v>
      </c>
      <c r="F827" s="1" t="s">
        <v>1926</v>
      </c>
      <c r="G827" s="131">
        <v>2.3E-2</v>
      </c>
      <c r="H827" s="24">
        <v>0</v>
      </c>
      <c r="I827" s="30">
        <v>0</v>
      </c>
      <c r="J827" s="29">
        <v>0</v>
      </c>
      <c r="K827" s="49">
        <v>0</v>
      </c>
      <c r="L827" s="30">
        <f t="shared" si="27"/>
        <v>0</v>
      </c>
    </row>
    <row r="828" spans="1:49" s="29" customFormat="1" x14ac:dyDescent="0.35">
      <c r="A828" s="34">
        <v>822</v>
      </c>
      <c r="B828" s="34" t="s">
        <v>925</v>
      </c>
      <c r="C828" s="34" t="str">
        <f t="shared" si="28"/>
        <v>099207U</v>
      </c>
      <c r="D828" s="1" t="s">
        <v>917</v>
      </c>
      <c r="E828" s="1" t="s">
        <v>1380</v>
      </c>
      <c r="F828" s="1" t="s">
        <v>1926</v>
      </c>
      <c r="G828" s="131">
        <v>2.3E-2</v>
      </c>
      <c r="H828" s="24">
        <v>0</v>
      </c>
      <c r="I828" s="30">
        <v>0</v>
      </c>
      <c r="J828" s="29">
        <v>0</v>
      </c>
      <c r="K828" s="49">
        <v>0</v>
      </c>
      <c r="L828" s="30">
        <f t="shared" si="27"/>
        <v>0</v>
      </c>
    </row>
    <row r="829" spans="1:49" s="29" customFormat="1" x14ac:dyDescent="0.35">
      <c r="A829" s="34">
        <v>823</v>
      </c>
      <c r="B829" s="34" t="s">
        <v>926</v>
      </c>
      <c r="C829" s="34" t="str">
        <f t="shared" si="28"/>
        <v>099209U</v>
      </c>
      <c r="D829" s="1" t="s">
        <v>918</v>
      </c>
      <c r="E829" s="1" t="s">
        <v>1293</v>
      </c>
      <c r="F829" s="1" t="s">
        <v>1926</v>
      </c>
      <c r="G829" s="131">
        <v>2.3E-2</v>
      </c>
      <c r="H829" s="24">
        <v>0</v>
      </c>
      <c r="I829" s="30">
        <v>0</v>
      </c>
      <c r="J829" s="29">
        <v>0</v>
      </c>
      <c r="K829" s="49">
        <v>0</v>
      </c>
      <c r="L829" s="30">
        <f t="shared" si="27"/>
        <v>0</v>
      </c>
    </row>
    <row r="830" spans="1:49" s="29" customFormat="1" x14ac:dyDescent="0.35">
      <c r="A830" s="34">
        <v>824</v>
      </c>
      <c r="B830" s="34" t="s">
        <v>927</v>
      </c>
      <c r="C830" s="34" t="str">
        <f t="shared" si="28"/>
        <v>0992100</v>
      </c>
      <c r="D830" s="1" t="s">
        <v>921</v>
      </c>
      <c r="E830" s="1" t="s">
        <v>1646</v>
      </c>
      <c r="F830" s="1" t="s">
        <v>1925</v>
      </c>
      <c r="G830" s="131">
        <v>0.03</v>
      </c>
      <c r="H830" s="24">
        <v>0</v>
      </c>
      <c r="I830" s="30">
        <v>0</v>
      </c>
      <c r="J830" s="29">
        <v>0</v>
      </c>
      <c r="K830" s="49">
        <v>0</v>
      </c>
      <c r="L830" s="30">
        <f t="shared" si="27"/>
        <v>0</v>
      </c>
    </row>
    <row r="831" spans="1:49" s="33" customFormat="1" x14ac:dyDescent="0.35">
      <c r="A831" s="34">
        <v>825</v>
      </c>
      <c r="B831" s="34" t="s">
        <v>928</v>
      </c>
      <c r="C831" s="34" t="str">
        <f t="shared" si="28"/>
        <v>099255U</v>
      </c>
      <c r="D831" s="1" t="s">
        <v>922</v>
      </c>
      <c r="E831" s="1" t="s">
        <v>1727</v>
      </c>
      <c r="F831" s="1" t="s">
        <v>1926</v>
      </c>
      <c r="G831" s="131">
        <v>2.3E-2</v>
      </c>
      <c r="H831" s="24">
        <v>0</v>
      </c>
      <c r="I831" s="30">
        <v>0</v>
      </c>
      <c r="J831" s="29">
        <v>0</v>
      </c>
      <c r="K831" s="49">
        <v>0</v>
      </c>
      <c r="L831" s="30">
        <f t="shared" si="27"/>
        <v>0</v>
      </c>
    </row>
    <row r="832" spans="1:49" s="33" customFormat="1" x14ac:dyDescent="0.35">
      <c r="A832" s="34">
        <v>826</v>
      </c>
      <c r="B832" s="34" t="s">
        <v>929</v>
      </c>
      <c r="C832" s="34" t="str">
        <f t="shared" si="28"/>
        <v>099365U</v>
      </c>
      <c r="D832" s="1" t="s">
        <v>923</v>
      </c>
      <c r="E832" s="1" t="s">
        <v>1641</v>
      </c>
      <c r="F832" s="1" t="s">
        <v>1927</v>
      </c>
      <c r="G832" s="131">
        <v>1.0500000000000001E-2</v>
      </c>
      <c r="H832" s="24">
        <v>0</v>
      </c>
      <c r="I832" s="30">
        <v>0</v>
      </c>
      <c r="J832" s="29">
        <v>0</v>
      </c>
      <c r="K832" s="49">
        <v>0</v>
      </c>
      <c r="L832" s="30">
        <f t="shared" si="27"/>
        <v>0</v>
      </c>
    </row>
    <row r="833" spans="1:12" s="33" customFormat="1" x14ac:dyDescent="0.35">
      <c r="A833" s="34">
        <v>827</v>
      </c>
      <c r="B833" s="34" t="s">
        <v>930</v>
      </c>
      <c r="C833" s="34" t="str">
        <f t="shared" si="28"/>
        <v>1000010</v>
      </c>
      <c r="D833" s="1" t="s">
        <v>924</v>
      </c>
      <c r="E833" s="1" t="s">
        <v>1486</v>
      </c>
      <c r="F833" s="1" t="s">
        <v>1927</v>
      </c>
      <c r="G833" s="131">
        <v>1.0500000000000001E-2</v>
      </c>
      <c r="H833" s="24">
        <v>0</v>
      </c>
      <c r="I833" s="30">
        <v>0</v>
      </c>
      <c r="J833" s="30">
        <v>0</v>
      </c>
      <c r="K833" s="49">
        <v>0</v>
      </c>
      <c r="L833" s="30">
        <f t="shared" si="27"/>
        <v>0</v>
      </c>
    </row>
    <row r="834" spans="1:12" s="33" customFormat="1" x14ac:dyDescent="0.35">
      <c r="A834" s="34">
        <v>828</v>
      </c>
      <c r="B834" s="34" t="s">
        <v>931</v>
      </c>
      <c r="C834" s="34" t="str">
        <f t="shared" si="28"/>
        <v>1000020</v>
      </c>
      <c r="D834" s="1" t="s">
        <v>927</v>
      </c>
      <c r="E834" s="1" t="s">
        <v>1425</v>
      </c>
      <c r="F834" s="1" t="s">
        <v>1927</v>
      </c>
      <c r="G834" s="131">
        <v>1.0500000000000001E-2</v>
      </c>
      <c r="H834" s="24">
        <v>0</v>
      </c>
      <c r="I834" s="30">
        <v>0</v>
      </c>
      <c r="J834" s="30">
        <v>0</v>
      </c>
      <c r="K834" s="49">
        <v>0</v>
      </c>
      <c r="L834" s="30">
        <f t="shared" si="27"/>
        <v>0</v>
      </c>
    </row>
    <row r="835" spans="1:12" s="29" customFormat="1" x14ac:dyDescent="0.35">
      <c r="A835" s="34">
        <v>829</v>
      </c>
      <c r="B835" s="34" t="s">
        <v>932</v>
      </c>
      <c r="C835" s="34" t="str">
        <f t="shared" si="28"/>
        <v>1000030</v>
      </c>
      <c r="D835" s="1" t="s">
        <v>243</v>
      </c>
      <c r="E835" s="1" t="s">
        <v>1123</v>
      </c>
      <c r="F835" s="1" t="s">
        <v>1926</v>
      </c>
      <c r="G835" s="131">
        <v>2.3E-2</v>
      </c>
      <c r="H835" s="24">
        <v>0</v>
      </c>
      <c r="I835" s="30">
        <v>0</v>
      </c>
      <c r="J835" s="30">
        <v>0</v>
      </c>
      <c r="K835" s="49">
        <v>0</v>
      </c>
      <c r="L835" s="30">
        <f t="shared" si="27"/>
        <v>0</v>
      </c>
    </row>
    <row r="836" spans="1:12" s="33" customFormat="1" x14ac:dyDescent="0.35">
      <c r="A836" s="34">
        <v>830</v>
      </c>
      <c r="B836" s="34" t="s">
        <v>933</v>
      </c>
      <c r="C836" s="34" t="str">
        <f t="shared" si="28"/>
        <v>1000040</v>
      </c>
      <c r="D836" s="1" t="s">
        <v>155</v>
      </c>
      <c r="E836" s="1" t="s">
        <v>1656</v>
      </c>
      <c r="F836" s="1" t="s">
        <v>1925</v>
      </c>
      <c r="G836" s="131">
        <v>0.03</v>
      </c>
      <c r="H836" s="24">
        <v>108583.58</v>
      </c>
      <c r="I836" s="30">
        <v>3619453</v>
      </c>
      <c r="J836" s="30">
        <v>3032469</v>
      </c>
      <c r="K836" s="49">
        <v>-586984</v>
      </c>
      <c r="L836" s="30">
        <f t="shared" si="27"/>
        <v>-586984</v>
      </c>
    </row>
    <row r="837" spans="1:12" s="33" customFormat="1" x14ac:dyDescent="0.35">
      <c r="A837" s="34">
        <v>831</v>
      </c>
      <c r="B837" s="34" t="s">
        <v>934</v>
      </c>
      <c r="C837" s="34" t="str">
        <f t="shared" si="28"/>
        <v>1000050</v>
      </c>
      <c r="D837" s="1" t="s">
        <v>156</v>
      </c>
      <c r="E837" s="1" t="s">
        <v>1720</v>
      </c>
      <c r="F837" s="1" t="s">
        <v>1925</v>
      </c>
      <c r="G837" s="131">
        <v>0.03</v>
      </c>
      <c r="H837" s="24">
        <v>1643.15</v>
      </c>
      <c r="I837" s="30">
        <v>54772</v>
      </c>
      <c r="J837" s="30">
        <v>37386</v>
      </c>
      <c r="K837" s="49">
        <v>-17386</v>
      </c>
      <c r="L837" s="30">
        <f t="shared" si="27"/>
        <v>-17386</v>
      </c>
    </row>
    <row r="838" spans="1:12" s="33" customFormat="1" x14ac:dyDescent="0.35">
      <c r="A838" s="3">
        <v>832</v>
      </c>
      <c r="B838" s="3" t="s">
        <v>935</v>
      </c>
      <c r="C838" s="3" t="str">
        <f t="shared" si="28"/>
        <v>1011220</v>
      </c>
      <c r="D838" s="1" t="s">
        <v>157</v>
      </c>
      <c r="E838" s="1" t="s">
        <v>1550</v>
      </c>
      <c r="F838" s="1" t="s">
        <v>1925</v>
      </c>
      <c r="G838" s="135">
        <v>0.03</v>
      </c>
      <c r="H838" s="24">
        <v>63556.91</v>
      </c>
      <c r="I838" s="30">
        <v>2118564</v>
      </c>
      <c r="J838" s="29">
        <v>1427059</v>
      </c>
      <c r="K838" s="49">
        <v>-691505</v>
      </c>
      <c r="L838" s="5">
        <f t="shared" si="27"/>
        <v>-691505</v>
      </c>
    </row>
    <row r="839" spans="1:12" s="33" customFormat="1" x14ac:dyDescent="0.35">
      <c r="A839" s="3">
        <v>833</v>
      </c>
      <c r="B839" s="3" t="s">
        <v>936</v>
      </c>
      <c r="C839" s="3" t="str">
        <f t="shared" si="28"/>
        <v>1011310</v>
      </c>
      <c r="D839" s="1" t="s">
        <v>825</v>
      </c>
      <c r="E839" s="1" t="s">
        <v>1764</v>
      </c>
      <c r="F839" s="1" t="s">
        <v>1925</v>
      </c>
      <c r="G839" s="135">
        <v>0.03</v>
      </c>
      <c r="H839" s="24">
        <v>0</v>
      </c>
      <c r="I839" s="30">
        <v>0</v>
      </c>
      <c r="J839" s="29">
        <v>0</v>
      </c>
      <c r="K839" s="49">
        <v>0</v>
      </c>
      <c r="L839" s="5">
        <f t="shared" si="27"/>
        <v>0</v>
      </c>
    </row>
    <row r="840" spans="1:12" s="33" customFormat="1" x14ac:dyDescent="0.35">
      <c r="A840" s="3">
        <v>834</v>
      </c>
      <c r="B840" s="3" t="s">
        <v>937</v>
      </c>
      <c r="C840" s="3" t="str">
        <f t="shared" si="28"/>
        <v>1011330</v>
      </c>
      <c r="D840" s="1" t="s">
        <v>827</v>
      </c>
      <c r="E840" s="1" t="s">
        <v>1755</v>
      </c>
      <c r="F840" s="1" t="s">
        <v>1925</v>
      </c>
      <c r="G840" s="135">
        <v>0.03</v>
      </c>
      <c r="H840" s="24">
        <v>0</v>
      </c>
      <c r="I840" s="30">
        <v>0</v>
      </c>
      <c r="J840" s="29">
        <v>0</v>
      </c>
      <c r="K840" s="49">
        <v>0</v>
      </c>
      <c r="L840" s="5">
        <f t="shared" si="27"/>
        <v>0</v>
      </c>
    </row>
    <row r="841" spans="1:12" s="29" customFormat="1" x14ac:dyDescent="0.35">
      <c r="A841" s="3">
        <v>835</v>
      </c>
      <c r="B841" s="3" t="s">
        <v>938</v>
      </c>
      <c r="C841" s="3" t="str">
        <f t="shared" si="28"/>
        <v>1011340</v>
      </c>
      <c r="D841" s="1" t="s">
        <v>604</v>
      </c>
      <c r="E841" s="1" t="s">
        <v>1394</v>
      </c>
      <c r="F841" s="1" t="s">
        <v>1925</v>
      </c>
      <c r="G841" s="135">
        <v>0.03</v>
      </c>
      <c r="H841" s="24">
        <v>0</v>
      </c>
      <c r="I841" s="30">
        <v>0</v>
      </c>
      <c r="J841" s="29">
        <v>0</v>
      </c>
      <c r="K841" s="49">
        <v>0</v>
      </c>
      <c r="L841" s="5">
        <f t="shared" si="27"/>
        <v>0</v>
      </c>
    </row>
    <row r="842" spans="1:12" s="33" customFormat="1" x14ac:dyDescent="0.35">
      <c r="A842" s="3">
        <v>836</v>
      </c>
      <c r="B842" s="3" t="s">
        <v>939</v>
      </c>
      <c r="C842" s="3" t="str">
        <f t="shared" si="28"/>
        <v>1011400</v>
      </c>
      <c r="D842" s="1" t="s">
        <v>419</v>
      </c>
      <c r="E842" s="1" t="s">
        <v>1370</v>
      </c>
      <c r="F842" s="1" t="s">
        <v>1926</v>
      </c>
      <c r="G842" s="135">
        <v>2.3E-2</v>
      </c>
      <c r="H842" s="24">
        <v>0</v>
      </c>
      <c r="I842" s="30">
        <v>0</v>
      </c>
      <c r="J842" s="29">
        <v>0</v>
      </c>
      <c r="K842" s="49">
        <v>0</v>
      </c>
      <c r="L842" s="5">
        <f t="shared" si="27"/>
        <v>0</v>
      </c>
    </row>
    <row r="843" spans="1:12" s="33" customFormat="1" x14ac:dyDescent="0.35">
      <c r="A843" s="3">
        <v>837</v>
      </c>
      <c r="B843" s="3" t="s">
        <v>940</v>
      </c>
      <c r="C843" s="3" t="str">
        <f t="shared" si="28"/>
        <v>1012050</v>
      </c>
      <c r="D843" s="1" t="s">
        <v>420</v>
      </c>
      <c r="E843" s="1" t="s">
        <v>1421</v>
      </c>
      <c r="F843" s="1" t="s">
        <v>1926</v>
      </c>
      <c r="G843" s="135">
        <v>2.3E-2</v>
      </c>
      <c r="H843" s="24">
        <v>0</v>
      </c>
      <c r="I843" s="30">
        <v>0</v>
      </c>
      <c r="J843" s="30">
        <v>0</v>
      </c>
      <c r="K843" s="49">
        <v>0</v>
      </c>
      <c r="L843" s="5">
        <f t="shared" si="27"/>
        <v>0</v>
      </c>
    </row>
    <row r="844" spans="1:12" s="33" customFormat="1" x14ac:dyDescent="0.35">
      <c r="A844" s="3">
        <v>838</v>
      </c>
      <c r="B844" s="3" t="s">
        <v>941</v>
      </c>
      <c r="C844" s="3" t="str">
        <f t="shared" si="28"/>
        <v>1012070</v>
      </c>
      <c r="D844" s="1" t="s">
        <v>422</v>
      </c>
      <c r="E844" s="1" t="s">
        <v>1807</v>
      </c>
      <c r="F844" s="1" t="s">
        <v>1926</v>
      </c>
      <c r="G844" s="135">
        <v>2.3E-2</v>
      </c>
      <c r="H844" s="24">
        <v>0</v>
      </c>
      <c r="I844" s="30">
        <v>0</v>
      </c>
      <c r="J844" s="29">
        <v>0</v>
      </c>
      <c r="K844" s="49">
        <v>0</v>
      </c>
      <c r="L844" s="5">
        <f t="shared" ref="L844:L857" si="29" xml:space="preserve"> IF(I844&gt;J844,INT(J844-I844),0)</f>
        <v>0</v>
      </c>
    </row>
    <row r="845" spans="1:12" s="29" customFormat="1" x14ac:dyDescent="0.35">
      <c r="A845" s="3">
        <v>839</v>
      </c>
      <c r="B845" s="3" t="s">
        <v>942</v>
      </c>
      <c r="C845" s="3" t="str">
        <f t="shared" si="28"/>
        <v>1013200</v>
      </c>
      <c r="D845" s="1" t="s">
        <v>423</v>
      </c>
      <c r="E845" s="1" t="s">
        <v>1404</v>
      </c>
      <c r="F845" s="1" t="s">
        <v>1926</v>
      </c>
      <c r="G845" s="135">
        <v>2.3E-2</v>
      </c>
      <c r="H845" s="24">
        <v>0</v>
      </c>
      <c r="I845" s="30">
        <v>0</v>
      </c>
      <c r="J845" s="29">
        <v>0</v>
      </c>
      <c r="K845" s="49">
        <v>0</v>
      </c>
      <c r="L845" s="5">
        <f t="shared" si="29"/>
        <v>0</v>
      </c>
    </row>
    <row r="846" spans="1:12" s="29" customFormat="1" x14ac:dyDescent="0.35">
      <c r="A846" s="3">
        <v>840</v>
      </c>
      <c r="B846" s="3" t="s">
        <v>943</v>
      </c>
      <c r="C846" s="3" t="str">
        <f t="shared" si="28"/>
        <v>1013210</v>
      </c>
      <c r="D846" s="1" t="s">
        <v>812</v>
      </c>
      <c r="E846" s="1" t="s">
        <v>1260</v>
      </c>
      <c r="F846" s="1" t="s">
        <v>1925</v>
      </c>
      <c r="G846" s="135">
        <v>0.03</v>
      </c>
      <c r="H846" s="24">
        <v>39704.86</v>
      </c>
      <c r="I846" s="30">
        <v>1323496</v>
      </c>
      <c r="J846" s="29">
        <v>971986</v>
      </c>
      <c r="K846" s="49">
        <v>-351510</v>
      </c>
      <c r="L846" s="5">
        <f t="shared" si="29"/>
        <v>-351510</v>
      </c>
    </row>
    <row r="847" spans="1:12" s="29" customFormat="1" x14ac:dyDescent="0.35">
      <c r="A847" s="3">
        <v>841</v>
      </c>
      <c r="B847" s="3" t="s">
        <v>944</v>
      </c>
      <c r="C847" s="3" t="str">
        <f t="shared" si="28"/>
        <v>1013220</v>
      </c>
      <c r="D847" s="1" t="s">
        <v>902</v>
      </c>
      <c r="E847" s="1" t="s">
        <v>1643</v>
      </c>
      <c r="F847" s="1" t="s">
        <v>1926</v>
      </c>
      <c r="G847" s="135">
        <v>2.3E-2</v>
      </c>
      <c r="H847" s="24">
        <v>0</v>
      </c>
      <c r="I847" s="30">
        <v>0</v>
      </c>
      <c r="J847" s="29">
        <v>0</v>
      </c>
      <c r="K847" s="49">
        <v>0</v>
      </c>
      <c r="L847" s="5">
        <f t="shared" si="29"/>
        <v>0</v>
      </c>
    </row>
    <row r="848" spans="1:12" s="29" customFormat="1" x14ac:dyDescent="0.35">
      <c r="A848" s="3">
        <v>842</v>
      </c>
      <c r="B848" s="3" t="s">
        <v>945</v>
      </c>
      <c r="C848" s="3" t="str">
        <f t="shared" si="28"/>
        <v>1013230</v>
      </c>
      <c r="D848" s="1" t="s">
        <v>903</v>
      </c>
      <c r="E848" s="1" t="s">
        <v>1521</v>
      </c>
      <c r="F848" s="1" t="s">
        <v>1926</v>
      </c>
      <c r="G848" s="135">
        <v>2.3E-2</v>
      </c>
      <c r="H848" s="24">
        <v>0</v>
      </c>
      <c r="I848" s="30">
        <v>0</v>
      </c>
      <c r="J848" s="29">
        <v>0</v>
      </c>
      <c r="K848" s="49">
        <v>0</v>
      </c>
      <c r="L848" s="5">
        <f t="shared" si="29"/>
        <v>0</v>
      </c>
    </row>
    <row r="849" spans="1:12" s="29" customFormat="1" x14ac:dyDescent="0.35">
      <c r="A849" s="3">
        <v>843</v>
      </c>
      <c r="B849" s="3" t="s">
        <v>1916</v>
      </c>
      <c r="C849" s="3" t="str">
        <f t="shared" si="28"/>
        <v>1020010</v>
      </c>
      <c r="D849" s="1" t="s">
        <v>904</v>
      </c>
      <c r="E849" s="1" t="s">
        <v>1769</v>
      </c>
      <c r="F849" s="1" t="s">
        <v>1926</v>
      </c>
      <c r="G849" s="135">
        <v>2.3E-2</v>
      </c>
      <c r="H849" s="24">
        <v>0</v>
      </c>
      <c r="I849" s="30">
        <v>0</v>
      </c>
      <c r="J849" s="29">
        <v>0</v>
      </c>
      <c r="K849" s="49">
        <v>0</v>
      </c>
      <c r="L849" s="5">
        <f t="shared" si="29"/>
        <v>0</v>
      </c>
    </row>
    <row r="850" spans="1:12" s="29" customFormat="1" x14ac:dyDescent="0.35">
      <c r="A850" s="3">
        <v>844</v>
      </c>
      <c r="B850" s="3" t="s">
        <v>1917</v>
      </c>
      <c r="C850" s="3" t="str">
        <f t="shared" si="28"/>
        <v>1020020</v>
      </c>
      <c r="D850" s="1" t="s">
        <v>909</v>
      </c>
      <c r="E850" s="1" t="s">
        <v>1620</v>
      </c>
      <c r="F850" s="1" t="s">
        <v>1926</v>
      </c>
      <c r="G850" s="135">
        <v>2.3E-2</v>
      </c>
      <c r="H850" s="24">
        <v>0</v>
      </c>
      <c r="I850" s="30">
        <v>0</v>
      </c>
      <c r="J850" s="29">
        <v>0</v>
      </c>
      <c r="K850" s="49">
        <v>0</v>
      </c>
      <c r="L850" s="5">
        <f t="shared" si="29"/>
        <v>0</v>
      </c>
    </row>
    <row r="851" spans="1:12" s="29" customFormat="1" x14ac:dyDescent="0.35">
      <c r="A851" s="3">
        <v>845</v>
      </c>
      <c r="B851" s="3" t="s">
        <v>1918</v>
      </c>
      <c r="C851" s="3" t="str">
        <f t="shared" si="28"/>
        <v>1020060</v>
      </c>
      <c r="D851" s="1" t="s">
        <v>916</v>
      </c>
      <c r="E851" s="1" t="s">
        <v>1374</v>
      </c>
      <c r="F851" s="1" t="s">
        <v>1926</v>
      </c>
      <c r="G851" s="135">
        <v>2.3E-2</v>
      </c>
      <c r="H851" s="24">
        <v>0</v>
      </c>
      <c r="I851" s="30">
        <v>0</v>
      </c>
      <c r="J851" s="30">
        <v>0</v>
      </c>
      <c r="K851" s="49">
        <v>0</v>
      </c>
      <c r="L851" s="5">
        <f t="shared" si="29"/>
        <v>0</v>
      </c>
    </row>
    <row r="852" spans="1:12" s="29" customFormat="1" x14ac:dyDescent="0.35">
      <c r="A852" s="3">
        <v>846</v>
      </c>
      <c r="B852" s="3" t="s">
        <v>1919</v>
      </c>
      <c r="C852" s="3" t="str">
        <f t="shared" si="28"/>
        <v>1020110</v>
      </c>
      <c r="D852" s="1" t="s">
        <v>919</v>
      </c>
      <c r="E852" s="1" t="s">
        <v>1512</v>
      </c>
      <c r="F852" s="1" t="s">
        <v>1925</v>
      </c>
      <c r="G852" s="135">
        <v>0.03</v>
      </c>
      <c r="H852" s="24">
        <v>0</v>
      </c>
      <c r="I852" s="30">
        <v>0</v>
      </c>
      <c r="J852" s="29">
        <v>0</v>
      </c>
      <c r="K852" s="49">
        <v>0</v>
      </c>
      <c r="L852" s="5">
        <f t="shared" si="29"/>
        <v>0</v>
      </c>
    </row>
    <row r="853" spans="1:12" s="29" customFormat="1" x14ac:dyDescent="0.35">
      <c r="A853" s="3">
        <v>847</v>
      </c>
      <c r="B853" s="3" t="s">
        <v>1920</v>
      </c>
      <c r="C853" s="3" t="str">
        <f t="shared" si="28"/>
        <v>1020210</v>
      </c>
      <c r="D853" s="1" t="s">
        <v>920</v>
      </c>
      <c r="E853" s="1" t="s">
        <v>1652</v>
      </c>
      <c r="F853" s="1" t="s">
        <v>1925</v>
      </c>
      <c r="G853" s="135">
        <v>0.03</v>
      </c>
      <c r="H853" s="24">
        <v>0</v>
      </c>
      <c r="I853" s="30">
        <v>0</v>
      </c>
      <c r="J853" s="29">
        <v>0</v>
      </c>
      <c r="K853" s="49">
        <v>0</v>
      </c>
      <c r="L853" s="5">
        <f t="shared" si="29"/>
        <v>0</v>
      </c>
    </row>
    <row r="854" spans="1:12" s="29" customFormat="1" x14ac:dyDescent="0.35">
      <c r="A854" s="3">
        <v>848</v>
      </c>
      <c r="B854" s="3" t="s">
        <v>1921</v>
      </c>
      <c r="C854" s="3" t="str">
        <f t="shared" si="28"/>
        <v>1020600</v>
      </c>
      <c r="D854" s="1" t="s">
        <v>925</v>
      </c>
      <c r="E854" s="1" t="s">
        <v>1369</v>
      </c>
      <c r="F854" s="1" t="s">
        <v>1925</v>
      </c>
      <c r="G854" s="135">
        <v>0.03</v>
      </c>
      <c r="H854" s="24">
        <v>0</v>
      </c>
      <c r="I854" s="30">
        <v>0</v>
      </c>
      <c r="J854" s="29">
        <v>0</v>
      </c>
      <c r="K854" s="49">
        <v>0</v>
      </c>
      <c r="L854" s="5">
        <f t="shared" si="29"/>
        <v>0</v>
      </c>
    </row>
    <row r="855" spans="1:12" s="29" customFormat="1" x14ac:dyDescent="0.35">
      <c r="A855" s="3">
        <v>849</v>
      </c>
      <c r="B855" s="3" t="s">
        <v>1922</v>
      </c>
      <c r="C855" s="3" t="str">
        <f t="shared" si="28"/>
        <v>1020690</v>
      </c>
      <c r="D855" s="1" t="s">
        <v>926</v>
      </c>
      <c r="E855" s="1" t="s">
        <v>1520</v>
      </c>
      <c r="F855" s="1" t="s">
        <v>1925</v>
      </c>
      <c r="G855" s="135">
        <v>0.03</v>
      </c>
      <c r="H855" s="24">
        <v>0</v>
      </c>
      <c r="I855" s="30">
        <v>0</v>
      </c>
      <c r="J855" s="29">
        <v>0</v>
      </c>
      <c r="K855" s="49">
        <v>0</v>
      </c>
      <c r="L855" s="5">
        <f t="shared" si="29"/>
        <v>0</v>
      </c>
    </row>
    <row r="856" spans="1:12" s="29" customFormat="1" x14ac:dyDescent="0.35">
      <c r="A856" s="3">
        <v>850</v>
      </c>
      <c r="B856" s="3" t="s">
        <v>1923</v>
      </c>
      <c r="C856" s="3" t="str">
        <f t="shared" si="28"/>
        <v>1021220</v>
      </c>
      <c r="D856" s="1" t="s">
        <v>928</v>
      </c>
      <c r="E856" s="1" t="s">
        <v>1242</v>
      </c>
      <c r="F856" s="1" t="s">
        <v>1925</v>
      </c>
      <c r="G856" s="135">
        <v>0.03</v>
      </c>
      <c r="H856" s="24">
        <v>0</v>
      </c>
      <c r="I856" s="30">
        <v>0</v>
      </c>
      <c r="J856" s="29">
        <v>0</v>
      </c>
      <c r="K856" s="49">
        <v>0</v>
      </c>
      <c r="L856" s="5">
        <f t="shared" si="29"/>
        <v>0</v>
      </c>
    </row>
    <row r="857" spans="1:12" s="29" customFormat="1" x14ac:dyDescent="0.35">
      <c r="A857" s="3">
        <v>851</v>
      </c>
      <c r="B857" s="3" t="s">
        <v>1924</v>
      </c>
      <c r="C857" s="3" t="str">
        <f t="shared" si="28"/>
        <v>1021400</v>
      </c>
      <c r="D857" s="1" t="s">
        <v>929</v>
      </c>
      <c r="E857" s="1" t="s">
        <v>1624</v>
      </c>
      <c r="F857" s="1" t="s">
        <v>1925</v>
      </c>
      <c r="G857" s="135">
        <v>0.03</v>
      </c>
      <c r="H857" s="24">
        <v>0</v>
      </c>
      <c r="I857" s="30">
        <v>0</v>
      </c>
      <c r="J857" s="29">
        <v>0</v>
      </c>
      <c r="K857" s="49">
        <v>0</v>
      </c>
      <c r="L857" s="5">
        <f t="shared" si="29"/>
        <v>0</v>
      </c>
    </row>
    <row r="858" spans="1:12" x14ac:dyDescent="0.35">
      <c r="H858" s="24">
        <f>SUM(H7:H857)</f>
        <v>22350577.109999985</v>
      </c>
      <c r="I858" s="43">
        <f>SUM(I7:I857)</f>
        <v>916965561</v>
      </c>
      <c r="J858" s="62">
        <f>SUM(J7:J857)</f>
        <v>561615930</v>
      </c>
      <c r="K858" s="49">
        <f>SUM(K7:K857)</f>
        <v>-355484750</v>
      </c>
      <c r="L858" s="5">
        <f>SUM(L7:L857)</f>
        <v>-355484750</v>
      </c>
    </row>
    <row r="859" spans="1:12" x14ac:dyDescent="0.35">
      <c r="H859" s="48"/>
      <c r="I859" s="43"/>
      <c r="J859" s="36"/>
      <c r="K859" s="63"/>
    </row>
    <row r="860" spans="1:12" x14ac:dyDescent="0.35">
      <c r="H860" s="64"/>
      <c r="I860" s="65"/>
      <c r="J860" s="66"/>
      <c r="K860" s="67"/>
    </row>
    <row r="861" spans="1:12" ht="15" thickBot="1" x14ac:dyDescent="0.4">
      <c r="H861" s="68"/>
      <c r="I861" s="69"/>
      <c r="J861" s="70"/>
      <c r="K861" s="71"/>
    </row>
    <row r="862" spans="1:12" ht="15" thickTop="1" x14ac:dyDescent="0.35">
      <c r="H862"/>
    </row>
    <row r="863" spans="1:12" x14ac:dyDescent="0.35">
      <c r="H863"/>
    </row>
  </sheetData>
  <sheetProtection algorithmName="SHA-512" hashValue="QQPjodOfMRaHOT8a51Du0Xl32Gb1DjJtIB9SkQNvacZ5oY9/MnlpUOxYUYq1+IK7uBh2J7I/ZVq24/KGE0d6tQ==" saltValue="R06oGQQQ8mn3xX/qQ/uiXw==" spinCount="100000" sheet="1" objects="1" scenarios="1"/>
  <protectedRanges>
    <protectedRange algorithmName="SHA-512" hashValue="vL1thK/yyOp9h4p5D3hSoMXd/8GhTBhVDPCO2Tn9dQawG0SGer83y7zDpYEbaKkmbCfJ7EorMswv3Fvrcp58/A==" saltValue="aZ3bgJ5xlkDbkbdjC1d82w==" spinCount="100000" sqref="D7:E857" name="QuickFacts_1"/>
    <protectedRange algorithmName="SHA-512" hashValue="vL1thK/yyOp9h4p5D3hSoMXd/8GhTBhVDPCO2Tn9dQawG0SGer83y7zDpYEbaKkmbCfJ7EorMswv3Fvrcp58/A==" saltValue="aZ3bgJ5xlkDbkbdjC1d82w==" spinCount="100000" sqref="F7:F857" name="QuickFacts_2"/>
  </protectedRanges>
  <autoFilter ref="A6:AW858" xr:uid="{71140DA5-4CC4-4C60-A9EB-53EF6492B631}"/>
  <sortState xmlns:xlrd2="http://schemas.microsoft.com/office/spreadsheetml/2017/richdata2" ref="A8:O969">
    <sortCondition ref="A8:A969"/>
  </sortState>
  <mergeCells count="1">
    <mergeCell ref="F4:L4"/>
  </mergeCells>
  <pageMargins left="0.7" right="0.7" top="0.75" bottom="0.75" header="0.3" footer="0.3"/>
  <pageSetup scale="65" orientation="landscape" r:id="rId1"/>
  <headerFoot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4" ma:contentTypeDescription="Create a new document." ma:contentTypeScope="" ma:versionID="510b8621ca45b380240d45fcf3ee2da5">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f5b7d2c1aa74e6ba3f7180c2fcc7e0c0"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element name="Language" ma:index="35" nillable="true" ma:displayName="Language" ma:format="Dropdown" ma:internalName="Language">
      <xsd:simpleType>
        <xsd:restriction base="dms:Choice">
          <xsd:enumeration value="Albanian"/>
          <xsd:enumeration value="Amharic"/>
          <xsd:enumeration value="Arabic"/>
          <xsd:enumeration value="Assyrian"/>
          <xsd:enumeration value="Bengali"/>
          <xsd:enumeration value="Bosnian"/>
          <xsd:enumeration value="Bulgarian"/>
          <xsd:enumeration value="Burmese"/>
          <xsd:enumeration value="Cambodian"/>
          <xsd:enumeration value="Cantonese"/>
          <xsd:enumeration value="Chinese"/>
          <xsd:enumeration value="Chinese (Simplified)"/>
          <xsd:enumeration value="Chinese (Traditional)"/>
          <xsd:enumeration value="Czech"/>
          <xsd:enumeration value="Farsi"/>
          <xsd:enumeration value="French"/>
          <xsd:enumeration value="German"/>
          <xsd:enumeration value="Greek"/>
          <xsd:enumeration value="Gujarati"/>
          <xsd:enumeration value="Haitian-Creole"/>
          <xsd:enumeration value="Haka Chin"/>
          <xsd:enumeration value="Hindi"/>
          <xsd:enumeration value="Italian"/>
          <xsd:enumeration value="Japanese"/>
          <xsd:enumeration value="Karen"/>
          <xsd:enumeration value="Khmer"/>
          <xsd:enumeration value="Kirundi"/>
          <xsd:enumeration value="Korean"/>
          <xsd:enumeration value="Lao"/>
          <xsd:enumeration value="Lithuanian"/>
          <xsd:enumeration value="Malayalam"/>
          <xsd:enumeration value="Marathi"/>
          <xsd:enumeration value="Mongolian"/>
          <xsd:enumeration value="Nepali"/>
          <xsd:enumeration value="Pashto"/>
          <xsd:enumeration value="Pilipino (Tagalog)"/>
          <xsd:enumeration value="Polish"/>
          <xsd:enumeration value="Portuguese"/>
          <xsd:enumeration value="Punjabi"/>
          <xsd:enumeration value="Romanian"/>
          <xsd:enumeration value="Russian"/>
          <xsd:enumeration value="Serbian"/>
          <xsd:enumeration value="Serbian (Cyrillic)"/>
          <xsd:enumeration value="Serbian (Latin)"/>
          <xsd:enumeration value="Somali"/>
          <xsd:enumeration value="Spanish"/>
          <xsd:enumeration value="Swahili"/>
          <xsd:enumeration value="Tamil"/>
          <xsd:enumeration value="Telugu"/>
          <xsd:enumeration value="Thai"/>
          <xsd:enumeration value="Turkish"/>
          <xsd:enumeration value="Ukrainian"/>
          <xsd:enumeration value="Urdu"/>
          <xsd:enumeration value="Uzbek"/>
          <xsd:enumeration value="Vietnamese"/>
          <xsd:enumeration value="Yoruba"/>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42</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Language xmlns="d21dc803-237d-4c68-8692-8d731fd291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0AE1E6-A1EB-4526-A4FF-3A19E1A6F817}"/>
</file>

<file path=customXml/itemProps2.xml><?xml version="1.0" encoding="utf-8"?>
<ds:datastoreItem xmlns:ds="http://schemas.openxmlformats.org/officeDocument/2006/customXml" ds:itemID="{50FD7464-5848-4689-92A0-350A937D8397}">
  <ds:schemaRef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elements/1.1/"/>
    <ds:schemaRef ds:uri="32161f05-83f6-4fea-b805-ba1f5854d304"/>
    <ds:schemaRef ds:uri="bea92097-1ed7-4821-b721-f1cc4a6e9d01"/>
    <ds:schemaRef ds:uri="http://schemas.openxmlformats.org/package/2006/metadata/core-properties"/>
    <ds:schemaRef ds:uri="http://www.w3.org/XML/1998/namespace"/>
    <ds:schemaRef ds:uri="d21dc803-237d-4c68-8692-8d731fd29118"/>
    <ds:schemaRef ds:uri="6ce3111e-7420-4802-b50a-75d4e9a0b980"/>
    <ds:schemaRef ds:uri="http://schemas.microsoft.com/sharepoint/v3"/>
    <ds:schemaRef ds:uri="4d435f69-8686-490b-bd6d-b153bf22ab50"/>
  </ds:schemaRefs>
</ds:datastoreItem>
</file>

<file path=customXml/itemProps3.xml><?xml version="1.0" encoding="utf-8"?>
<ds:datastoreItem xmlns:ds="http://schemas.openxmlformats.org/officeDocument/2006/customXml" ds:itemID="{6CBE4972-9F5B-4CBE-A2B6-995E042A7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Preliminary REAL EAV </vt:lpstr>
      <vt:lpstr>District List</vt:lpstr>
      <vt:lpstr>Gen Auth Calculator</vt:lpstr>
      <vt:lpstr>EZA Calculator</vt:lpstr>
      <vt:lpstr>2019 EAV Values</vt:lpstr>
      <vt:lpstr>2019 Gen Auth Abate</vt:lpstr>
      <vt:lpstr>2019 Ent Zone Abate</vt:lpstr>
      <vt:lpstr>EZA</vt:lpstr>
      <vt:lpstr>GenAuth</vt:lpstr>
      <vt:lpstr>'2019 Ent Zone Abate'!Print_Area</vt:lpstr>
      <vt:lpstr>'2019 Gen Auth Abate'!Print_Area</vt:lpstr>
      <vt:lpstr>'EZA Calculator'!Print_Area</vt:lpstr>
      <vt:lpstr>'Gen Auth Calculator'!Print_Area</vt:lpstr>
      <vt:lpstr>'2019 Ent Zone Abate'!Print_Titles</vt:lpstr>
      <vt:lpstr>'2019 Gen Auth Abate'!Print_Titles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Preliminary-2019-Real-EAV-and-EAV-Adjustments_verification 5-26-21.xlsx</dc:title>
  <dc:creator>HALL JASON</dc:creator>
  <cp:lastModifiedBy>PICKENS LETICIA</cp:lastModifiedBy>
  <dcterms:created xsi:type="dcterms:W3CDTF">2020-01-02T17:07:12Z</dcterms:created>
  <dcterms:modified xsi:type="dcterms:W3CDTF">2021-05-27T16:43:05Z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