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underfa\Desktop\"/>
    </mc:Choice>
  </mc:AlternateContent>
  <xr:revisionPtr revIDLastSave="0" documentId="8_{7148F7CA-C62E-4F1E-A376-4B3880B9691C}" xr6:coauthVersionLast="47" xr6:coauthVersionMax="47" xr10:uidLastSave="{00000000-0000-0000-0000-000000000000}"/>
  <bookViews>
    <workbookView xWindow="-28920" yWindow="-120" windowWidth="29040" windowHeight="15840" xr2:uid="{00000000-000D-0000-FFFF-FFFF00000000}"/>
  </bookViews>
  <sheets>
    <sheet name="Single Audit Cover" sheetId="1" r:id="rId1"/>
    <sheet name="Single Audit Checklist" sheetId="2" r:id="rId2"/>
    <sheet name="SEFA Reconcile" sheetId="3" r:id="rId3"/>
    <sheet name=" SEFA" sheetId="4" r:id="rId4"/>
    <sheet name="SEFA Example" sheetId="11" r:id="rId5"/>
    <sheet name="SEFA Example Data" sheetId="12" r:id="rId6"/>
    <sheet name="SEFA NOTES" sheetId="5" r:id="rId7"/>
    <sheet name="SF&amp;QC Sec-1" sheetId="6" r:id="rId8"/>
    <sheet name="SF&amp;QC Sec-2" sheetId="7" r:id="rId9"/>
    <sheet name="SF&amp;QC Sec-3" sheetId="8" r:id="rId10"/>
    <sheet name="SSPAF" sheetId="9" r:id="rId11"/>
    <sheet name="CAP" sheetId="10" r:id="rId12"/>
  </sheets>
  <definedNames>
    <definedName name="_xlnm.Print_Area" localSheetId="3">' SEFA'!$B$1:$M$46</definedName>
    <definedName name="_xlnm.Print_Area" localSheetId="6">'SEFA NOTES'!$A$1:$F$52</definedName>
    <definedName name="_xlnm.Print_Area" localSheetId="2">'SEFA Reconcile'!$A$1:$E$49</definedName>
    <definedName name="_xlnm.Print_Area" localSheetId="7">'SF&amp;QC Sec-1'!$A$1:$J$63</definedName>
    <definedName name="_xlnm.Print_Area" localSheetId="9">'SF&amp;QC Sec-3'!$A$1:$K$48</definedName>
    <definedName name="_xlnm.Print_Area" localSheetId="1">'Single Audit Checklist'!$A$1:$D$119</definedName>
    <definedName name="_xlnm.Print_Area" localSheetId="0">'Single Audit Cover'!$A$1:$L$50</definedName>
    <definedName name="_xlnm.Print_Titles" localSheetId="1">'Single Audit Checklist'!$1:$2</definedName>
    <definedName name="SCHADDRS" localSheetId="3">#REF!</definedName>
    <definedName name="SCHADDRS" localSheetId="6">#REF!</definedName>
    <definedName name="SCHADDRS" localSheetId="2">#REF!</definedName>
    <definedName name="SCHADDRS" localSheetId="7">#REF!</definedName>
    <definedName name="SCHADDRS" localSheetId="8">#REF!</definedName>
    <definedName name="SCHADDRS" localSheetId="9">#REF!</definedName>
    <definedName name="SCHADDRS" localSheetId="1">#REF!</definedName>
    <definedName name="SCHADDRS" localSheetId="0">#REF!</definedName>
    <definedName name="SCHADDRS" localSheetId="10">#REF!</definedName>
    <definedName name="SCHADDRS">#REF!</definedName>
    <definedName name="SCHCTY" localSheetId="3">#REF!</definedName>
    <definedName name="SCHCTY" localSheetId="6">#REF!</definedName>
    <definedName name="SCHCTY" localSheetId="2">#REF!</definedName>
    <definedName name="SCHCTY" localSheetId="7">#REF!</definedName>
    <definedName name="SCHCTY" localSheetId="8">#REF!</definedName>
    <definedName name="SCHCTY" localSheetId="9">#REF!</definedName>
    <definedName name="SCHCTY" localSheetId="1">#REF!</definedName>
    <definedName name="SCHCTY" localSheetId="0">#REF!</definedName>
    <definedName name="SCHCTY" localSheetId="10">#REF!</definedName>
    <definedName name="SCHCTY">#REF!</definedName>
    <definedName name="SCHNMBR" localSheetId="3">#REF!</definedName>
    <definedName name="SCHNMBR" localSheetId="6">#REF!</definedName>
    <definedName name="SCHNMBR" localSheetId="2">#REF!</definedName>
    <definedName name="SCHNMBR" localSheetId="7">#REF!</definedName>
    <definedName name="SCHNMBR" localSheetId="8">#REF!</definedName>
    <definedName name="SCHNMBR" localSheetId="9">#REF!</definedName>
    <definedName name="SCHNMBR" localSheetId="1">#REF!</definedName>
    <definedName name="SCHNMBR" localSheetId="0">#REF!</definedName>
    <definedName name="SCHNMBR" localSheetId="10">#REF!</definedName>
    <definedName name="SCHNMBR">#REF!</definedName>
    <definedName name="SCHNME" localSheetId="3">#REF!</definedName>
    <definedName name="SCHNME" localSheetId="6">#REF!</definedName>
    <definedName name="SCHNME" localSheetId="2">#REF!</definedName>
    <definedName name="SCHNME" localSheetId="7">#REF!</definedName>
    <definedName name="SCHNME" localSheetId="8">#REF!</definedName>
    <definedName name="SCHNME" localSheetId="9">#REF!</definedName>
    <definedName name="SCHNME" localSheetId="1">#REF!</definedName>
    <definedName name="SCHNME" localSheetId="0">#REF!</definedName>
    <definedName name="SCHNME" localSheetId="10">#REF!</definedName>
    <definedName name="SCHNME">#REF!</definedName>
    <definedName name="SUPT" localSheetId="3">#REF!</definedName>
    <definedName name="SUPT" localSheetId="6">#REF!</definedName>
    <definedName name="SUPT" localSheetId="2">#REF!</definedName>
    <definedName name="SUPT" localSheetId="7">#REF!</definedName>
    <definedName name="SUPT" localSheetId="8">#REF!</definedName>
    <definedName name="SUPT" localSheetId="9">#REF!</definedName>
    <definedName name="SUPT" localSheetId="1">#REF!</definedName>
    <definedName name="SUPT" localSheetId="0">#REF!</definedName>
    <definedName name="SUPT" localSheetId="10">#REF!</definedName>
    <definedName name="SUP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1" i="10" s="1"/>
  <c r="A1" i="3"/>
  <c r="B2" i="9"/>
  <c r="B2" i="8"/>
  <c r="B2" i="7"/>
  <c r="B2" i="6"/>
  <c r="A2" i="5"/>
  <c r="A2" i="11"/>
  <c r="B2" i="4"/>
  <c r="A2" i="10"/>
  <c r="B1" i="9"/>
  <c r="B1" i="8"/>
  <c r="B1" i="7"/>
  <c r="B1" i="6"/>
  <c r="A1" i="5"/>
  <c r="B1" i="4"/>
  <c r="A2" i="3"/>
  <c r="K27" i="11"/>
  <c r="H25" i="11"/>
  <c r="K25" i="11" s="1"/>
  <c r="E25" i="11"/>
  <c r="K24" i="11"/>
  <c r="K14" i="11"/>
  <c r="K12" i="11"/>
  <c r="F11" i="11"/>
  <c r="K11" i="11" s="1"/>
  <c r="G43" i="6" l="1"/>
  <c r="D47" i="6" s="1"/>
  <c r="E34" i="5"/>
  <c r="L27" i="4"/>
  <c r="L26" i="4"/>
  <c r="L25" i="4"/>
  <c r="L24" i="4"/>
  <c r="L23" i="4"/>
  <c r="L22" i="4"/>
  <c r="L21" i="4"/>
  <c r="L20" i="4"/>
  <c r="L19" i="4"/>
  <c r="L18" i="4"/>
  <c r="L17" i="4"/>
  <c r="L16" i="4"/>
  <c r="L15" i="4"/>
  <c r="L14" i="4"/>
  <c r="L13" i="4"/>
  <c r="L12" i="4"/>
  <c r="L11" i="4"/>
  <c r="C105" i="2"/>
  <c r="C107" i="2" s="1"/>
  <c r="C110" i="2" s="1"/>
  <c r="C112" i="2" s="1"/>
  <c r="C114" i="2" s="1"/>
  <c r="C118" i="2" s="1"/>
  <c r="C43" i="2"/>
  <c r="C45" i="2" s="1"/>
  <c r="C47" i="2" s="1"/>
  <c r="C49" i="2" s="1"/>
  <c r="C51" i="2" s="1"/>
  <c r="C67" i="2" s="1"/>
  <c r="C69" i="2" s="1"/>
  <c r="C71" i="2" s="1"/>
  <c r="C73" i="2" s="1"/>
  <c r="C75" i="2" s="1"/>
  <c r="C77" i="2" s="1"/>
  <c r="C80" i="2" s="1"/>
  <c r="C82" i="2" s="1"/>
  <c r="C84" i="2" s="1"/>
  <c r="C86" i="2" s="1"/>
  <c r="C91" i="2" s="1"/>
  <c r="C93" i="2" s="1"/>
  <c r="C95" i="2" s="1"/>
  <c r="C97" i="2" s="1"/>
  <c r="C101" i="2" s="1"/>
  <c r="C39" i="2"/>
  <c r="C34" i="2"/>
  <c r="C31" i="2"/>
  <c r="C13" i="2"/>
  <c r="C16" i="2" s="1"/>
  <c r="C19" i="2" s="1"/>
  <c r="C11" i="2"/>
  <c r="B4" i="9" l="1"/>
  <c r="A4" i="5"/>
  <c r="A5" i="3"/>
  <c r="B4" i="4"/>
  <c r="B4" i="6"/>
  <c r="B4" i="7"/>
  <c r="B4" i="8"/>
</calcChain>
</file>

<file path=xl/sharedStrings.xml><?xml version="1.0" encoding="utf-8"?>
<sst xmlns="http://schemas.openxmlformats.org/spreadsheetml/2006/main" count="601" uniqueCount="375">
  <si>
    <t>ANNUAL FEDERAL FINANCIAL COMPLIANCE REPORT (COVER SHEET)</t>
  </si>
  <si>
    <t>DISTRICT/JOINT AGREEMENT</t>
  </si>
  <si>
    <t xml:space="preserve">DISTRICT/JOINT AGREEMENT NAME </t>
  </si>
  <si>
    <t>RCDT NUMBER</t>
  </si>
  <si>
    <t>CPA FIRM 9-DIGIT STATE REGISTRATION NUMBER</t>
  </si>
  <si>
    <t>ADMINISTRATIVE AGENT IF JOINT AGREEMENT (as applicable)</t>
  </si>
  <si>
    <t>NAME AND ADDRESS OF AUDIT FIRM</t>
  </si>
  <si>
    <t>ADDRESS OF AUDITED ENTITY</t>
  </si>
  <si>
    <t>(Street and/or P.O. Box, City, State, Zip Code)</t>
  </si>
  <si>
    <t>E-MAIL ADDRESS:</t>
  </si>
  <si>
    <t>NAME OF AUDIT SUPERVISOR</t>
  </si>
  <si>
    <t>CPA FIRM TELEPHONE NUMBER</t>
  </si>
  <si>
    <t xml:space="preserve">FAX NUMBER </t>
  </si>
  <si>
    <t xml:space="preserve"> </t>
  </si>
  <si>
    <r>
      <t xml:space="preserve">THE FOLLOWING INFORMATION </t>
    </r>
    <r>
      <rPr>
        <b/>
        <u/>
        <sz val="9"/>
        <rFont val="Calibri"/>
        <family val="2"/>
        <scheme val="minor"/>
      </rPr>
      <t>MUST</t>
    </r>
    <r>
      <rPr>
        <b/>
        <sz val="9"/>
        <rFont val="Calibri"/>
        <family val="2"/>
        <scheme val="minor"/>
      </rPr>
      <t xml:space="preserve"> BE INCLUDED IN THE SINGLE AUDIT REPORT:</t>
    </r>
  </si>
  <si>
    <t xml:space="preserve">  A copy of the CPA firm's most recent peer review report and acceptance letter has been submitted to</t>
  </si>
  <si>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</si>
  <si>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</si>
  <si>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t xml:space="preserve">  Independent Auditor's Report on the Financial Statements  (Title 2 CFR §200.515 (a))</t>
  </si>
  <si>
    <t xml:space="preserve">  Independent Auditor's Report on Internal Control Over Financial Reporting and Compliance Based on an Audit of</t>
  </si>
  <si>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</si>
  <si>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</si>
  <si>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</si>
  <si>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</si>
  <si>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</si>
  <si>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THE FOLLOWING INFORMATION IS HIGHLY RECOMMENDED TO BE INCLUDED:</t>
  </si>
  <si>
    <t xml:space="preserve">  A Copy of the Federal Data Collection Form  (Title 2 CFR §200.512 (b))</t>
  </si>
  <si>
    <t xml:space="preserve">  A Copy of each Management Letter</t>
  </si>
  <si>
    <t>SINGLE AUDIT INFORMATION CHECKLIST</t>
  </si>
  <si>
    <t xml:space="preserve">The following checklist is OPTIONAL; it is not a required form for completion of Single Audit information.  The purpose of the </t>
  </si>
  <si>
    <t>checklist is to assist in determining if appropriate information has been correctly completed within the Annual Financial Report (AFR).</t>
  </si>
  <si>
    <t>This is not a complete listing of all Single Audit requirements, but highlights some of the more common errors found during ISBE reviews.</t>
  </si>
  <si>
    <t>GENERAL INFORMATION</t>
  </si>
  <si>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</si>
  <si>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</si>
  <si>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</si>
  <si>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t>- For those forms that are not applicable, "N/A" or similar language has been indicated.</t>
  </si>
  <si>
    <r>
      <t xml:space="preserve">ALL </t>
    </r>
    <r>
      <rPr>
        <sz val="8"/>
        <rFont val="Calibri"/>
        <family val="2"/>
        <scheme val="minor"/>
      </rPr>
      <t xml:space="preserve">Federal revenues reported in FRIS Report 0053 (Summary of Payments) are accounted for in the Schedule of Expenditures of </t>
    </r>
  </si>
  <si>
    <t>Federal Awards (SEFA).</t>
  </si>
  <si>
    <t>Federal revenues reported on the AFR reconcile to Federal revenues reported on the SEFA.</t>
  </si>
  <si>
    <t>- Verify or reconcile on reconciliation worksheet.</t>
  </si>
  <si>
    <t xml:space="preserve">Complete audit package (Data Collection Form, audit reports, etc.) has been submitted electronically to the Federal Audit Clearinghouse </t>
  </si>
  <si>
    <t>https://harvester.census.gov/facweb/Default.aspx</t>
  </si>
  <si>
    <t>SCHEDULE OF EXPENDITURES OF FEDERAL AWARDS</t>
  </si>
  <si>
    <t>All prior year's projects are included and reconciled to final FRIS report amounts.</t>
  </si>
  <si>
    <t>-  Including receipt/revenue and expenditure/disbursement amounts.</t>
  </si>
  <si>
    <t>All current year's projects are included and reconciled to most recent FRIS report filed.</t>
  </si>
  <si>
    <t>Differences in reported spending amounts on the SEFA and the final FRIS reports should be detailed and/or documented in a finding,</t>
  </si>
  <si>
    <t xml:space="preserve"> - discrepancies should be reported as Questioned Costs.</t>
  </si>
  <si>
    <t>The total amount provided to subrecipients from each Federal program is included.</t>
  </si>
  <si>
    <t>Prior-year and Current-year Child Nutrition Programs (CNP) are included on the SEFA (with prior-year program showing total cash received):</t>
  </si>
  <si>
    <t xml:space="preserve">   Project year runs from October 1 to September 30, so projects will cross fiscal years;</t>
  </si>
  <si>
    <t xml:space="preserve">   This means that audited year revenues will include funds from both the prior year and current year projects.</t>
  </si>
  <si>
    <t>Each CNP project should be reported on a separate line (one line per project year per program).</t>
  </si>
  <si>
    <t>Total CNP Revenue amounts are consistent with grant amounts awarded by ISBE for each program by project year.</t>
  </si>
  <si>
    <t>Total CNP Expenditure amounts are consistent with grant amounts awarded by ISBE for each program by project year.</t>
  </si>
  <si>
    <t>Exceptions should result in a finding with Questioned Costs.</t>
  </si>
  <si>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</si>
  <si>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</si>
  <si>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</si>
  <si>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t xml:space="preserve">        Total commodities = A PAL Allocated + B PAL Allocated + Processing Deductions + Total Bonus Allocated</t>
  </si>
  <si>
    <t>Verify Non-Cash Commodities amount on ISBE web site: https://www.isbe.net/Pages/School-Nutrition-Programs-Food-Distribution.aspx</t>
  </si>
  <si>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</si>
  <si>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t xml:space="preserve">        Districts should track separately through year; no specific report available from ISBE</t>
  </si>
  <si>
    <r>
      <t xml:space="preserve">        Verify Non-Cash Commodities amount through Other Food Services on ISBE web site:  </t>
    </r>
    <r>
      <rPr>
        <b/>
        <u/>
        <sz val="8"/>
        <color rgb="FFFF0000"/>
        <rFont val="Arial"/>
        <family val="2"/>
      </rPr>
      <t/>
    </r>
  </si>
  <si>
    <t>https://www.isbe.net/Pages/School-Nutrition-Programs-Food-Distribution.aspx</t>
  </si>
  <si>
    <r>
      <t xml:space="preserve">   * </t>
    </r>
    <r>
      <rPr>
        <b/>
        <sz val="8"/>
        <rFont val="Calibri"/>
        <family val="2"/>
        <scheme val="minor"/>
      </rPr>
      <t>Department of Defense Fresh Fruits and Vegetables</t>
    </r>
    <r>
      <rPr>
        <sz val="8"/>
        <rFont val="Calibri"/>
        <family val="2"/>
        <scheme val="minor"/>
      </rPr>
      <t xml:space="preserve"> (District should track through year)</t>
    </r>
  </si>
  <si>
    <t xml:space="preserve">     - The two commodity programs should be reported on separate lines on the SEFA.</t>
  </si>
  <si>
    <t xml:space="preserve">        Verify Non-Cash Commodities amount through DoD Fresh Fruits and Vegetables on ISBE web site: </t>
  </si>
  <si>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</si>
  <si>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t xml:space="preserve">        CFDA number: 10.582</t>
  </si>
  <si>
    <r>
      <t>TOTALS</t>
    </r>
    <r>
      <rPr>
        <sz val="8"/>
        <rFont val="Calibri"/>
        <family val="2"/>
        <scheme val="minor"/>
      </rPr>
      <t xml:space="preserve"> have been calculated for Federal revenue and expenditure amounts (Column totals).</t>
    </r>
  </si>
  <si>
    <t>Obligations and Encumbrances are included where appropriate.</t>
  </si>
  <si>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</si>
  <si>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</si>
  <si>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</si>
  <si>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</si>
  <si>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t>Including, but not limited to:</t>
  </si>
  <si>
    <t>Basis of Accounting</t>
  </si>
  <si>
    <t>Name of Entity</t>
  </si>
  <si>
    <t>Type of Financial Statements</t>
  </si>
  <si>
    <r>
      <t>Subrecipient information (</t>
    </r>
    <r>
      <rPr>
        <b/>
        <sz val="8"/>
        <rFont val="Calibri"/>
        <family val="2"/>
        <scheme val="minor"/>
      </rPr>
      <t>Mark "N/A" if not applicable</t>
    </r>
    <r>
      <rPr>
        <sz val="8"/>
        <rFont val="Calibri"/>
        <family val="2"/>
        <scheme val="minor"/>
      </rPr>
      <t>)</t>
    </r>
  </si>
  <si>
    <t xml:space="preserve">   * ARRA funds are listed separately from "regular" Federal awards</t>
  </si>
  <si>
    <t>SUMMARY OF AUDITOR'S RESULTS/FINDINGS/CORRECTIVE ACTION PLAN</t>
  </si>
  <si>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</si>
  <si>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</si>
  <si>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</si>
  <si>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t xml:space="preserve">Correct testing threshold has been entered.  (Title 2 CFR §200.518)   </t>
  </si>
  <si>
    <t>Findings have been filled out completely and correctly (if none, mark "N/A").</t>
  </si>
  <si>
    <t>Financial Statement and/or Federal Award Findings information has been completely filled out for each finding, with finding numbers in correct format.</t>
  </si>
  <si>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</si>
  <si>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t>Separate finding for each Federal program (i.e., don't report same finding for multiple programs on one sheet).</t>
  </si>
  <si>
    <t>Separate finding sheet for each finding on programs (e.g., excess interest earned and unallowable expenditures are two findings</t>
  </si>
  <si>
    <t>and should be reported separately, even if both are on same program).</t>
  </si>
  <si>
    <t>Questioned Costs have been calculated where there are questioned costs.</t>
  </si>
  <si>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</si>
  <si>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</si>
  <si>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t>- Should be based on actual amount of interest earned</t>
  </si>
  <si>
    <t>- Questioned Cost amounts are broken out between programs if multiple programs are listed on the finding</t>
  </si>
  <si>
    <r>
      <t>A CORRECTIVE ACTION PLAN, on the LEA's letterhead</t>
    </r>
    <r>
      <rPr>
        <sz val="8"/>
        <rFont val="Calibri"/>
        <family val="2"/>
        <scheme val="minor"/>
      </rPr>
      <t xml:space="preserve"> has been completed for each finding.</t>
    </r>
  </si>
  <si>
    <t>- Including Finding number, action plan details, projected date of completion, name and title of contact person</t>
  </si>
  <si>
    <t>RECONCILIATION OF FEDERAL REVENUES</t>
  </si>
  <si>
    <t>Annual Financial Report to Schedule of Expenditures of Federal Awards</t>
  </si>
  <si>
    <t>TOTAL FEDERAL REVENUE IN AFR</t>
  </si>
  <si>
    <t>Account 4000</t>
  </si>
  <si>
    <t xml:space="preserve">   Flow-through Federal Revenues</t>
  </si>
  <si>
    <t>Account 2200</t>
  </si>
  <si>
    <t xml:space="preserve">   Value of Commodities</t>
  </si>
  <si>
    <t>Less:  Medicaid Fee-for-Service Program</t>
  </si>
  <si>
    <t>Account 4992</t>
  </si>
  <si>
    <t>AFR TOTAL FEDERAL REVENUES:</t>
  </si>
  <si>
    <t>ADJUSTMENTS TO AFR FEDERAL REVENUE AMOUNTS:</t>
  </si>
  <si>
    <t>Reason for Adjustment:</t>
  </si>
  <si>
    <t>ADJUSTED AFR FEDERAL REVENUES</t>
  </si>
  <si>
    <t>Total Current Year Federal Revenues Reported on SEFA:</t>
  </si>
  <si>
    <t xml:space="preserve">   Federal Revenues</t>
  </si>
  <si>
    <t xml:space="preserve">   Column D</t>
  </si>
  <si>
    <t>Adjustments to SEFA Federal Revenues:</t>
  </si>
  <si>
    <t xml:space="preserve">ADJUSTED SEFA FEDERAL REVENUE:  </t>
  </si>
  <si>
    <t xml:space="preserve">DIFFERENCE:  </t>
  </si>
  <si>
    <t>ISBE Project #</t>
  </si>
  <si>
    <t>Receipts/Revenues</t>
  </si>
  <si>
    <r>
      <t>Expenditure/Disbursements</t>
    </r>
    <r>
      <rPr>
        <b/>
        <vertAlign val="superscript"/>
        <sz val="8"/>
        <rFont val="Calibri"/>
        <family val="2"/>
        <scheme val="minor"/>
      </rPr>
      <t>4</t>
    </r>
  </si>
  <si>
    <t>Federal Grantor/Pass-Through Grantor</t>
  </si>
  <si>
    <t>Year</t>
  </si>
  <si>
    <t xml:space="preserve">Final </t>
  </si>
  <si>
    <t>(1st 8 digits)</t>
  </si>
  <si>
    <t>Obligations/</t>
  </si>
  <si>
    <t>Status</t>
  </si>
  <si>
    <t>Budget</t>
  </si>
  <si>
    <t>Program or Cluster Title and</t>
  </si>
  <si>
    <r>
      <t>Number</t>
    </r>
    <r>
      <rPr>
        <b/>
        <vertAlign val="superscript"/>
        <sz val="9"/>
        <rFont val="Calibri"/>
        <family val="2"/>
        <scheme val="minor"/>
      </rPr>
      <t>2</t>
    </r>
  </si>
  <si>
    <r>
      <t>or Contract #</t>
    </r>
    <r>
      <rPr>
        <b/>
        <vertAlign val="superscript"/>
        <sz val="8"/>
        <rFont val="Calibri"/>
        <family val="2"/>
        <scheme val="minor"/>
      </rPr>
      <t>3</t>
    </r>
  </si>
  <si>
    <t>Pass through to</t>
  </si>
  <si>
    <t>Encumb.</t>
  </si>
  <si>
    <t>(E)+(F)+(G)</t>
  </si>
  <si>
    <t>Major Program Designation</t>
  </si>
  <si>
    <t>(A)</t>
  </si>
  <si>
    <t>(B)</t>
  </si>
  <si>
    <t>(C)</t>
  </si>
  <si>
    <t>(D)</t>
  </si>
  <si>
    <t>(E)</t>
  </si>
  <si>
    <t>Subrecipients</t>
  </si>
  <si>
    <t>(F)</t>
  </si>
  <si>
    <t>(G)</t>
  </si>
  <si>
    <t>(H)</t>
  </si>
  <si>
    <t>(I)</t>
  </si>
  <si>
    <r>
      <t xml:space="preserve"> • </t>
    </r>
    <r>
      <rPr>
        <b/>
        <sz val="9"/>
        <rFont val="Calibri"/>
        <family val="2"/>
        <scheme val="minor"/>
      </rPr>
      <t>(M)</t>
    </r>
    <r>
      <rPr>
        <sz val="9"/>
        <rFont val="Calibri"/>
        <family val="2"/>
        <scheme val="minor"/>
      </rPr>
      <t xml:space="preserve"> Program was audited as a major program as defined by §200.518.</t>
    </r>
  </si>
  <si>
    <t xml:space="preserve"> *Include the total amount provided to subrecipients from each Federal program.  §200.510 (b)(4).</t>
  </si>
  <si>
    <t>The accompanying notes are an integral part of this schedule.</t>
  </si>
  <si>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</si>
  <si>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t xml:space="preserve">          they should be segregated and clearly designated as nonfederal.  The title of the schedule should also be modified to indicate that nonfederal awards are included.</t>
  </si>
  <si>
    <t xml:space="preserve">          other identifying number.</t>
  </si>
  <si>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</si>
  <si>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</si>
  <si>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t xml:space="preserve">           outstanding at year end be included in the schedule and suggests to include the amounts in the SEFA notes. </t>
  </si>
  <si>
    <t>NOTES TO THE SCHEDULE OF EXPENDITURES OF FEDERAL AWARDS (SEFA)</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</si>
  <si>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</si>
  <si>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</si>
  <si>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</si>
  <si>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t>Auditee elected to use 10% de minimis cost rate?</t>
  </si>
  <si>
    <t xml:space="preserve"> YES                       </t>
  </si>
  <si>
    <t>NO</t>
  </si>
  <si>
    <t>Note 3:  Subrecipients</t>
  </si>
  <si>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</si>
  <si>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t xml:space="preserve">Federal </t>
  </si>
  <si>
    <t>Amount Provided to</t>
  </si>
  <si>
    <t>Program Title/Subrecipient Name</t>
  </si>
  <si>
    <t>Subrecipient</t>
  </si>
  <si>
    <t>Note 4:  Non-Cash Assistance</t>
  </si>
  <si>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</si>
  <si>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OTHER NON-CASH ASSISTANCE - DEPT. OF DEFENSE FRUITS &amp; VEGETABLES</t>
  </si>
  <si>
    <t>Total Non-Cash</t>
  </si>
  <si>
    <t>Note 5:  Other Information</t>
  </si>
  <si>
    <t>Insurance coverage in effect paid with Federal funds during the fiscal year:</t>
  </si>
  <si>
    <t>Property</t>
  </si>
  <si>
    <t>Auto</t>
  </si>
  <si>
    <t>General Liability</t>
  </si>
  <si>
    <t>Workers Compensation</t>
  </si>
  <si>
    <t>Loans/Loan Guarantees Outstanding at June 30:</t>
  </si>
  <si>
    <t>District had Federal grants requiring matching expenditures</t>
  </si>
  <si>
    <t>(Yes/No)</t>
  </si>
  <si>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</si>
  <si>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t>This note is included to meet the Uniform Guidance requirement that the schedule include notes that describe the significant accounting policies used in preparing the schedule. (§200.510 (b)(6))</t>
  </si>
  <si>
    <t>The Uniform Guidance requires the Schedule of Expenditures of Federal Awards to note whether or not the auditee elected to use the 10% de minimis cost rate as covered in §200.414 Indirect (F&amp;A) costs.  §200.510 (b)(6)</t>
  </si>
  <si>
    <t>SCHEDULE OF FINDINGS AND QUESTIONED COSTS</t>
  </si>
  <si>
    <t>SECTION I - SUMMARY OF AUDITOR'S RESULTS</t>
  </si>
  <si>
    <t>FINANCIAL STATEMENTS</t>
  </si>
  <si>
    <t>Type of auditor's report issued:</t>
  </si>
  <si>
    <t>(Unmodified, Qualified, Adverse, Disclaimer)</t>
  </si>
  <si>
    <t>INTERNAL CONTROL OVER FINANCIAL REPORTING:</t>
  </si>
  <si>
    <t xml:space="preserve">•  Material weakness(es) identified?                                                 </t>
  </si>
  <si>
    <t>YES</t>
  </si>
  <si>
    <t>None Reported</t>
  </si>
  <si>
    <t xml:space="preserve">•  Significant Deficiency(s) identified that are not considered to                                 </t>
  </si>
  <si>
    <t xml:space="preserve">   be material weakness(es)?</t>
  </si>
  <si>
    <t>•  Noncompliance material to the financial statements noted?</t>
  </si>
  <si>
    <t>FEDERAL AWARDS</t>
  </si>
  <si>
    <t>INTERNAL CONTROL OVER MAJOR PROGRAMS:</t>
  </si>
  <si>
    <t>Type of auditor's report issued on compliance for major programs:</t>
  </si>
  <si>
    <r>
      <t>(Unmodified, Qualified, Adverse, Disclaimer</t>
    </r>
    <r>
      <rPr>
        <vertAlign val="superscript"/>
        <sz val="8"/>
        <rFont val="Calibri"/>
        <family val="2"/>
        <scheme val="minor"/>
      </rPr>
      <t>7</t>
    </r>
    <r>
      <rPr>
        <sz val="8"/>
        <rFont val="Calibri"/>
        <family val="2"/>
        <scheme val="minor"/>
      </rPr>
      <t>)</t>
    </r>
  </si>
  <si>
    <t xml:space="preserve">Any audit findings disclosed that are required to be reported in </t>
  </si>
  <si>
    <t>accordance with §200.516 (a)?</t>
  </si>
  <si>
    <r>
      <t>IDENTIFICATION OF MAJOR PROGRAMS:</t>
    </r>
    <r>
      <rPr>
        <b/>
        <u/>
        <vertAlign val="superscript"/>
        <sz val="8"/>
        <rFont val="Calibri"/>
        <family val="2"/>
        <scheme val="minor"/>
      </rPr>
      <t>8</t>
    </r>
  </si>
  <si>
    <r>
      <t>NAME OF FEDERAL PROGRAM or CLUSTER</t>
    </r>
    <r>
      <rPr>
        <vertAlign val="superscript"/>
        <sz val="8"/>
        <rFont val="Calibri"/>
        <family val="2"/>
        <scheme val="minor"/>
      </rPr>
      <t>10</t>
    </r>
  </si>
  <si>
    <t>AMOUNT OF FEDERAL PROGRAM</t>
  </si>
  <si>
    <t>Total Amount Tested as Major</t>
  </si>
  <si>
    <t>% tested as Major</t>
  </si>
  <si>
    <t>Dollar threshold used to distinguish between Type A and Type B programs:</t>
  </si>
  <si>
    <t>Auditee qualified as low-risk auditee?</t>
  </si>
  <si>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</si>
  <si>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t xml:space="preserve">             Example:  "Unmodified for all major programs except for [name of program], which was modified and [name of program], which </t>
  </si>
  <si>
    <t xml:space="preserve">             was a disclaimer."</t>
  </si>
  <si>
    <r>
      <t xml:space="preserve">  8</t>
    </r>
    <r>
      <rPr>
        <sz val="8"/>
        <rFont val="Calibri"/>
        <family val="2"/>
        <scheme val="minor"/>
      </rPr>
      <t xml:space="preserve">      Major programs should generally be reported in the same order as they appear on the SEFA.</t>
    </r>
  </si>
  <si>
    <r>
      <t>10</t>
    </r>
    <r>
      <rPr>
        <sz val="8"/>
        <rFont val="Calibri"/>
        <family val="2"/>
        <scheme val="minor"/>
      </rPr>
      <t xml:space="preserve">     The name of the federal program or cluster should be the same as that listed in the SEFA.  For clusters, auditors are only required to list</t>
    </r>
  </si>
  <si>
    <t xml:space="preserve">             the name of the cluster.</t>
  </si>
  <si>
    <t>SECTION II - FINANCIAL STATEMENT FINDINGS</t>
  </si>
  <si>
    <r>
      <t>1.  FINDING NUMBER:</t>
    </r>
    <r>
      <rPr>
        <b/>
        <vertAlign val="superscript"/>
        <sz val="8"/>
        <rFont val="Calibri"/>
        <family val="2"/>
        <scheme val="minor"/>
      </rPr>
      <t>11</t>
    </r>
  </si>
  <si>
    <t>2. THIS FINDING IS:</t>
  </si>
  <si>
    <t xml:space="preserve">New </t>
  </si>
  <si>
    <t>Repeat from Prior Year?</t>
  </si>
  <si>
    <t>Year originally reported?</t>
  </si>
  <si>
    <t>3. Criteria or specific requirement</t>
  </si>
  <si>
    <t>4. Condition</t>
  </si>
  <si>
    <r>
      <t>5. Context</t>
    </r>
    <r>
      <rPr>
        <b/>
        <vertAlign val="superscript"/>
        <sz val="8"/>
        <rFont val="Calibri"/>
        <family val="2"/>
        <scheme val="minor"/>
      </rPr>
      <t>12</t>
    </r>
  </si>
  <si>
    <t>6. Effect</t>
  </si>
  <si>
    <t>7. Cause</t>
  </si>
  <si>
    <t>8. Recommendation</t>
  </si>
  <si>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</si>
  <si>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</si>
  <si>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</si>
  <si>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t xml:space="preserve">    number of items examined and quantification of audit findings in dollars.</t>
  </si>
  <si>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</si>
  <si>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t>SECTION III - FEDERAL AWARD FINDINGS AND QUESTIONED COSTS</t>
  </si>
  <si>
    <r>
      <t>1. FINDING NUMBER:</t>
    </r>
    <r>
      <rPr>
        <b/>
        <vertAlign val="superscript"/>
        <sz val="8"/>
        <rFont val="Calibri"/>
        <family val="2"/>
        <scheme val="minor"/>
      </rPr>
      <t>14</t>
    </r>
  </si>
  <si>
    <t xml:space="preserve"> New</t>
  </si>
  <si>
    <t>Repeat from Prior year?</t>
  </si>
  <si>
    <t>3. Federal Program Name and Year:</t>
  </si>
  <si>
    <t>4. Project No.:</t>
  </si>
  <si>
    <t>6. Passed Through:</t>
  </si>
  <si>
    <t>7. Federal Agency:</t>
  </si>
  <si>
    <t>8. Criteria or specific requirement (including statutory, regulatory, or other citation)</t>
  </si>
  <si>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</si>
  <si>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</si>
  <si>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</si>
  <si>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t>12. Effect</t>
  </si>
  <si>
    <t>13. Cause</t>
  </si>
  <si>
    <t>14. Recommendation</t>
  </si>
  <si>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</si>
  <si>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</si>
  <si>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</si>
  <si>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</si>
  <si>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</si>
  <si>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</si>
  <si>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</si>
  <si>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</si>
  <si>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t>Finding Number</t>
  </si>
  <si>
    <t>Condition</t>
  </si>
  <si>
    <r>
      <t>Current Status</t>
    </r>
    <r>
      <rPr>
        <b/>
        <u/>
        <vertAlign val="superscript"/>
        <sz val="9"/>
        <rFont val="Calibri"/>
        <family val="2"/>
        <scheme val="minor"/>
      </rPr>
      <t>20</t>
    </r>
  </si>
  <si>
    <t>When possible, all prior findings should be on the same page</t>
  </si>
  <si>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</si>
  <si>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</si>
  <si>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A statement that corrective action was taken</t>
  </si>
  <si>
    <t>•  A description of any partial or planned corrective action</t>
  </si>
  <si>
    <t>•  An explanation if the corrective action taken was significantly different from that previously reported</t>
  </si>
  <si>
    <t xml:space="preserve">   or in the management decision received from the pass-through entity.</t>
  </si>
  <si>
    <r>
      <t xml:space="preserve">   Account Summary 7-</t>
    </r>
    <r>
      <rPr>
        <b/>
        <sz val="10"/>
        <rFont val="Calibri"/>
        <family val="2"/>
        <scheme val="minor"/>
      </rPr>
      <t>9</t>
    </r>
    <r>
      <rPr>
        <sz val="10"/>
        <rFont val="Calibri"/>
        <family val="2"/>
        <scheme val="minor"/>
      </rPr>
      <t>, Line 7</t>
    </r>
  </si>
  <si>
    <r>
      <t xml:space="preserve">      Revenues </t>
    </r>
    <r>
      <rPr>
        <b/>
        <sz val="10"/>
        <rFont val="Calibri"/>
        <family val="2"/>
        <scheme val="minor"/>
      </rPr>
      <t>10-15</t>
    </r>
    <r>
      <rPr>
        <sz val="10"/>
        <rFont val="Calibri"/>
        <family val="2"/>
        <scheme val="minor"/>
      </rPr>
      <t xml:space="preserve">, Line </t>
    </r>
    <r>
      <rPr>
        <b/>
        <sz val="10"/>
        <rFont val="Calibri"/>
        <family val="2"/>
        <scheme val="minor"/>
      </rPr>
      <t>115</t>
    </r>
  </si>
  <si>
    <r>
      <t xml:space="preserve">      ICR Computation 3</t>
    </r>
    <r>
      <rPr>
        <b/>
        <sz val="10"/>
        <rFont val="Calibri"/>
        <family val="2"/>
        <scheme val="minor"/>
      </rPr>
      <t>7</t>
    </r>
    <r>
      <rPr>
        <sz val="10"/>
        <rFont val="Calibri"/>
        <family val="2"/>
        <scheme val="minor"/>
      </rPr>
      <t>, Line 11</t>
    </r>
  </si>
  <si>
    <r>
      <t xml:space="preserve">   Revenues </t>
    </r>
    <r>
      <rPr>
        <b/>
        <sz val="10"/>
        <rFont val="Calibri"/>
        <family val="2"/>
        <scheme val="minor"/>
      </rPr>
      <t>10-15</t>
    </r>
    <r>
      <rPr>
        <sz val="10"/>
        <rFont val="Calibri"/>
        <family val="2"/>
        <scheme val="minor"/>
      </rPr>
      <t xml:space="preserve">, Line </t>
    </r>
    <r>
      <rPr>
        <b/>
        <sz val="10"/>
        <rFont val="Calibri"/>
        <family val="2"/>
        <scheme val="minor"/>
      </rPr>
      <t>266</t>
    </r>
  </si>
  <si>
    <r>
      <t xml:space="preserve">    sequence of findings.  For example, findings identified and reported in the audit of fiscal year </t>
    </r>
    <r>
      <rPr>
        <b/>
        <sz val="8"/>
        <rFont val="Calibri"/>
        <family val="2"/>
        <scheme val="minor"/>
      </rPr>
      <t>2021</t>
    </r>
    <r>
      <rPr>
        <sz val="8"/>
        <rFont val="Calibri"/>
        <family val="2"/>
        <scheme val="minor"/>
      </rPr>
      <t xml:space="preserve"> would be assigned a reference </t>
    </r>
  </si>
  <si>
    <r>
      <t xml:space="preserve">    number of </t>
    </r>
    <r>
      <rPr>
        <b/>
        <sz val="8"/>
        <rFont val="Calibri"/>
        <family val="2"/>
        <scheme val="minor"/>
      </rPr>
      <t>2021-001, 2021-002</t>
    </r>
    <r>
      <rPr>
        <sz val="8"/>
        <rFont val="Calibri"/>
        <family val="2"/>
        <scheme val="minor"/>
      </rPr>
      <t>, etc.  The sheet is formatted so that only the number need be entered (1, 2, etc.).</t>
    </r>
  </si>
  <si>
    <t>the GATA Portal (either with the audit or under separate cover).</t>
  </si>
  <si>
    <t xml:space="preserve"> A copy of the Consolidated Year-end Financial Report (CYEFR) and In-relation to opinion</t>
  </si>
  <si>
    <t xml:space="preserve">  Corrective Action Plan(s) (Title 2 CFR §200.511 (c))</t>
  </si>
  <si>
    <t>7/1/20-6/30/21</t>
  </si>
  <si>
    <t>7/1/21-6/30/22</t>
  </si>
  <si>
    <t xml:space="preserve">2022 - </t>
  </si>
  <si>
    <t>Corrective Action Plan</t>
  </si>
  <si>
    <r>
      <t xml:space="preserve">Action Steps: </t>
    </r>
    <r>
      <rPr>
        <sz val="12"/>
        <color theme="1"/>
        <rFont val="Times New Roman"/>
        <family val="1"/>
      </rPr>
      <t xml:space="preserve"> </t>
    </r>
  </si>
  <si>
    <t xml:space="preserve">Finding Synopsis: </t>
  </si>
  <si>
    <t>Insert condition paragraph from finding</t>
  </si>
  <si>
    <t xml:space="preserve">Finding Number: </t>
  </si>
  <si>
    <t>20XX-xxx (insert appropriate number)</t>
  </si>
  <si>
    <t xml:space="preserve">Contact Person(s): </t>
  </si>
  <si>
    <t>Insert Name(s) and phone number(s)</t>
  </si>
  <si>
    <r>
      <t>Anticipated Completion Date:</t>
    </r>
    <r>
      <rPr>
        <sz val="12"/>
        <color theme="1"/>
        <rFont val="Times New Roman"/>
        <family val="1"/>
      </rPr>
      <t xml:space="preserve">  </t>
    </r>
  </si>
  <si>
    <t>List steps; if the organization disagrees with the finding then list specific reasons why you do not feel corrective action is necessary</t>
  </si>
  <si>
    <t>Organization Name</t>
  </si>
  <si>
    <t>Year Ended June 30, 2021</t>
  </si>
  <si>
    <t>CASH BASIS</t>
  </si>
  <si>
    <t>7/1/19-6/30/20</t>
  </si>
  <si>
    <r>
      <t xml:space="preserve">US Dept of Education
</t>
    </r>
    <r>
      <rPr>
        <sz val="8"/>
        <rFont val="Calibri"/>
        <family val="2"/>
        <scheme val="minor"/>
      </rPr>
      <t>Passed through ISBE</t>
    </r>
  </si>
  <si>
    <t>Fed. Spec Ed - IDEA Room and Board</t>
  </si>
  <si>
    <t>84.027A</t>
  </si>
  <si>
    <t>2020-4625</t>
  </si>
  <si>
    <t>2021-4625</t>
  </si>
  <si>
    <t>Title II - Teacher Quality</t>
  </si>
  <si>
    <t>2020-4932</t>
  </si>
  <si>
    <t>2021-4932</t>
  </si>
  <si>
    <t>Salaries (100)</t>
  </si>
  <si>
    <t>Employee Benefits (200)</t>
  </si>
  <si>
    <t>Purchase Services (300)</t>
  </si>
  <si>
    <t>Supplies &amp; Materials (400)</t>
  </si>
  <si>
    <t>Outstanding Obligation</t>
  </si>
  <si>
    <t>Indirect Cost</t>
  </si>
  <si>
    <t>Total</t>
  </si>
  <si>
    <t>Expenditure Accounting</t>
  </si>
  <si>
    <t>Expenditure Accounting1</t>
  </si>
  <si>
    <t>Amount</t>
  </si>
  <si>
    <t>Thru: 11/30/2020    Submit: 12/11/2020</t>
  </si>
  <si>
    <t>Exp Split: Current FY: $253,804.00   Next FY: $253,805.00</t>
  </si>
  <si>
    <t>Thru: 09/30/2020    Submit: 10/19/2020</t>
  </si>
  <si>
    <t>Thru: 08/31/2020    Submit: 09/22/2020</t>
  </si>
  <si>
    <t>Thru: 06/30/2020    Submit: 07/20/2020</t>
  </si>
  <si>
    <t>Thru: 03/31/2020    Submit: 04/02/2020</t>
  </si>
  <si>
    <t>Thru: 12/31/2019    Submit: 01/14/2020</t>
  </si>
  <si>
    <t>Thru: 10/31/2019    Submit: 10/31/2019</t>
  </si>
  <si>
    <t>Thru: 10/31/2021    Submit: 11/22/2021</t>
  </si>
  <si>
    <t>Exp Split: Current FY: $119,690.00   Next FY: $119,691.00</t>
  </si>
  <si>
    <t>Thru: 08/31/2021    Submit: 09/15/2021</t>
  </si>
  <si>
    <t>Thru: 06/30/2021    Submit: 07/19/2021</t>
  </si>
  <si>
    <t>Thru: 03/31/2021    Submit: 04/07/2021</t>
  </si>
  <si>
    <t>Thru: 12/31/2020    Submit: 01/15/2021</t>
  </si>
  <si>
    <t>Thru: 09/30/2020    Submit: 12/19/2020</t>
  </si>
  <si>
    <t>Thru: 08/31/2020    Submit: 11/16/2020</t>
  </si>
  <si>
    <t>Project Year</t>
  </si>
  <si>
    <t>Voucher Number</t>
  </si>
  <si>
    <t>Revenue Code</t>
  </si>
  <si>
    <t>Voucher Date</t>
  </si>
  <si>
    <t>Actual Disbursed</t>
  </si>
  <si>
    <t>Recovered Funds</t>
  </si>
  <si>
    <t>Net Disbursed</t>
  </si>
  <si>
    <t>Processed By Comptroller</t>
  </si>
  <si>
    <t>Program</t>
  </si>
  <si>
    <t>2019</t>
  </si>
  <si>
    <t>00117944</t>
  </si>
  <si>
    <t>4625-00</t>
  </si>
  <si>
    <t>Fed. - Sp. Ed. - I.D.E.A. - Room &amp; Board</t>
  </si>
  <si>
    <t>00121372</t>
  </si>
  <si>
    <t>00022226</t>
  </si>
  <si>
    <t>00035687</t>
  </si>
  <si>
    <t>2020</t>
  </si>
  <si>
    <t>00041695</t>
  </si>
  <si>
    <t>00057363</t>
  </si>
  <si>
    <t>00077330</t>
  </si>
  <si>
    <t>00097621</t>
  </si>
  <si>
    <t>00104411</t>
  </si>
  <si>
    <t>00110862</t>
  </si>
  <si>
    <t>00115138</t>
  </si>
  <si>
    <t>00010006</t>
  </si>
  <si>
    <t>00022478</t>
  </si>
  <si>
    <t>00030355</t>
  </si>
  <si>
    <t>2021</t>
  </si>
  <si>
    <t>00048856</t>
  </si>
  <si>
    <t>00057622</t>
  </si>
  <si>
    <t>00065184</t>
  </si>
  <si>
    <t>00086554</t>
  </si>
  <si>
    <t>00093962</t>
  </si>
  <si>
    <t>00106154</t>
  </si>
  <si>
    <t>DISBURSEMENTS FOR IDEA ROOM AND BOARD</t>
  </si>
  <si>
    <t>PY21 Title II - EXPENDITURES</t>
  </si>
  <si>
    <t>PY20 Title II EXPENDITURES</t>
  </si>
  <si>
    <t>*Accrual basis numbers may differ than what is presented above. This example is based on a standardized review process, however, because ISBE expenditure reports are completed on the cash basis, there may be differences between what is reported to FRIS and what is reported on the accrual based SEFA. These differences should be able to reconcile.</t>
  </si>
  <si>
    <t>ACCRUAL BASIS*</t>
  </si>
  <si>
    <t>^Uses Exp Split: Current FY/Next FY</t>
  </si>
  <si>
    <t>7/1/22-6/30/23</t>
  </si>
  <si>
    <t>AL</t>
  </si>
  <si>
    <r>
      <t>2</t>
    </r>
    <r>
      <rPr>
        <sz val="8"/>
        <rFont val="Calibri"/>
        <family val="2"/>
        <scheme val="minor"/>
      </rPr>
      <t xml:space="preserve">    When the Assistance Listing (AL) number is not available, the auditee should indicate that the AL number is not available and include in the schedule the program's name and, if applicable, </t>
    </r>
  </si>
  <si>
    <t>AL Number</t>
  </si>
  <si>
    <t>NON-CASH COMMODITIES (AL 10.555)**:</t>
  </si>
  <si>
    <r>
      <t>AL NUMBER(S)</t>
    </r>
    <r>
      <rPr>
        <vertAlign val="superscript"/>
        <sz val="8"/>
        <rFont val="Calibri"/>
        <family val="2"/>
        <scheme val="minor"/>
      </rPr>
      <t>9</t>
    </r>
  </si>
  <si>
    <r>
      <t xml:space="preserve">  9</t>
    </r>
    <r>
      <rPr>
        <sz val="8"/>
        <rFont val="Calibri"/>
        <family val="2"/>
        <scheme val="minor"/>
      </rPr>
      <t xml:space="preserve">      When the AL number is not available, include other identifying number, if applicable.</t>
    </r>
  </si>
  <si>
    <t>5. AL No.:</t>
  </si>
  <si>
    <t>Total Federal Expenditures for 7/1/2022 - 6/30/2023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</si>
</sst>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0\-000\-0000\-00"/>
    <numFmt numFmtId="165" formatCode="0."/>
    <numFmt numFmtId="166" formatCode="0.000"/>
    <numFmt numFmtId="167" formatCode="&quot;$&quot;#,##0.00"/>
    <numFmt numFmtId="168" formatCode="##\-###\-####\-##"/>
    <numFmt numFmtId="169" formatCode="00#"/>
    <numFmt numFmtId="170" formatCode="\20\1\4\-00#"/>
    <numFmt numFmtId="171" formatCode="\$#,##0.00;\(\$#,##0.00\);\$#,##0.00"/>
  </numFmts>
  <fonts count="42"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8"/>
      <name val="Calibri"/>
      <family val="2"/>
      <scheme val="minor"/>
    </font>
    <font>
      <sz val="8"/>
      <name val="Calibri"/>
      <family val="2"/>
      <scheme val="minor"/>
    </font>
    <font>
      <sz val="9"/>
      <name val="Calibri"/>
      <family val="2"/>
      <scheme val="minor"/>
    </font>
    <font>
      <i/>
      <sz val="9"/>
      <name val="Calibri"/>
      <family val="2"/>
      <scheme val="minor"/>
    </font>
    <font>
      <b/>
      <sz val="9"/>
      <name val="Calibri"/>
      <family val="2"/>
      <scheme val="minor"/>
    </font>
    <font>
      <b/>
      <u/>
      <sz val="9"/>
      <name val="Calibri"/>
      <family val="2"/>
      <scheme val="minor"/>
    </font>
    <font>
      <b/>
      <sz val="7"/>
      <name val="Calibri"/>
      <family val="2"/>
      <scheme val="minor"/>
    </font>
    <font>
      <u/>
      <sz val="9"/>
      <name val="Calibri"/>
      <family val="2"/>
      <scheme val="minor"/>
    </font>
    <font>
      <u/>
      <sz val="11"/>
      <color theme="10"/>
      <name val="Calibri"/>
      <family val="2"/>
      <scheme val="minor"/>
    </font>
    <font>
      <b/>
      <u/>
      <sz val="8"/>
      <name val="Calibri"/>
      <family val="2"/>
      <scheme val="minor"/>
    </font>
    <font>
      <u/>
      <sz val="8"/>
      <color theme="10"/>
      <name val="Calibri"/>
      <family val="2"/>
      <scheme val="minor"/>
    </font>
    <font>
      <u/>
      <sz val="8"/>
      <name val="Calibri"/>
      <family val="2"/>
      <scheme val="minor"/>
    </font>
    <font>
      <u/>
      <sz val="8"/>
      <color indexed="12"/>
      <name val="Arial"/>
      <family val="2"/>
    </font>
    <font>
      <u/>
      <sz val="8"/>
      <color indexed="12"/>
      <name val="Calibri"/>
      <family val="2"/>
      <scheme val="minor"/>
    </font>
    <font>
      <b/>
      <u/>
      <sz val="8"/>
      <color rgb="FFFF0000"/>
      <name val="Arial"/>
      <family val="2"/>
    </font>
    <font>
      <sz val="8"/>
      <color rgb="FFFF0000"/>
      <name val="Calibri"/>
      <family val="2"/>
      <scheme val="minor"/>
    </font>
    <font>
      <sz val="10"/>
      <name val="Times New Roman"/>
      <family val="1"/>
    </font>
    <font>
      <u/>
      <sz val="10"/>
      <name val="Calibri"/>
      <family val="2"/>
      <scheme val="minor"/>
    </font>
    <font>
      <b/>
      <sz val="11"/>
      <name val="Calibri"/>
      <family val="2"/>
      <scheme val="minor"/>
    </font>
    <font>
      <b/>
      <vertAlign val="superscript"/>
      <sz val="8"/>
      <name val="Calibri"/>
      <family val="2"/>
      <scheme val="minor"/>
    </font>
    <font>
      <b/>
      <vertAlign val="superscript"/>
      <sz val="9"/>
      <name val="Calibri"/>
      <family val="2"/>
      <scheme val="minor"/>
    </font>
    <font>
      <vertAlign val="superscript"/>
      <sz val="8"/>
      <name val="Calibri"/>
      <family val="2"/>
      <scheme val="minor"/>
    </font>
    <font>
      <vertAlign val="superscript"/>
      <sz val="9"/>
      <name val="Calibri"/>
      <family val="2"/>
      <scheme val="minor"/>
    </font>
    <font>
      <b/>
      <i/>
      <sz val="8"/>
      <name val="Calibri"/>
      <family val="2"/>
      <scheme val="minor"/>
    </font>
    <font>
      <b/>
      <i/>
      <sz val="10"/>
      <name val="Calibri"/>
      <family val="2"/>
      <scheme val="minor"/>
    </font>
    <font>
      <b/>
      <i/>
      <sz val="9"/>
      <name val="Calibri"/>
      <family val="2"/>
      <scheme val="minor"/>
    </font>
    <font>
      <b/>
      <u/>
      <vertAlign val="superscript"/>
      <sz val="8"/>
      <name val="Calibri"/>
      <family val="2"/>
      <scheme val="minor"/>
    </font>
    <font>
      <b/>
      <sz val="8"/>
      <color rgb="FFFF0000"/>
      <name val="Calibri"/>
      <family val="2"/>
      <scheme val="minor"/>
    </font>
    <font>
      <i/>
      <sz val="8"/>
      <name val="Calibri"/>
      <family val="2"/>
      <scheme val="minor"/>
    </font>
    <font>
      <b/>
      <u/>
      <vertAlign val="superscript"/>
      <sz val="9"/>
      <name val="Calibri"/>
      <family val="2"/>
      <scheme val="minor"/>
    </font>
    <font>
      <sz val="12"/>
      <color theme="1"/>
      <name val="Times New Roman"/>
      <family val="1"/>
    </font>
    <font>
      <b/>
      <sz val="12"/>
      <color theme="1"/>
      <name val="Times New Roman"/>
      <family val="1"/>
    </font>
    <font>
      <i/>
      <sz val="12"/>
      <color theme="1"/>
      <name val="Times New Roman"/>
      <family val="1"/>
    </font>
    <font>
      <sz val="11"/>
      <color rgb="FF006100"/>
      <name val="Calibri"/>
      <family val="2"/>
      <scheme val="minor"/>
    </font>
    <font>
      <b/>
      <sz val="11"/>
      <color theme="0"/>
      <name val="Calibri"/>
      <family val="2"/>
      <scheme val="minor"/>
    </font>
    <font>
      <b/>
      <sz val="11"/>
      <name val="Calibri"/>
      <family val="2"/>
    </font>
    <font>
      <b/>
      <sz val="11"/>
      <color rgb="FF006100"/>
      <name val="Calibri"/>
      <family val="2"/>
      <scheme val="minor"/>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rgb="FFC6EFCE"/>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60">
    <border>
      <left/>
      <right/>
      <top/>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top/>
      <bottom/>
      <diagonal/>
    </border>
    <border>
      <left/>
      <right style="thin">
        <color indexed="55"/>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right/>
      <top/>
      <bottom style="double">
        <color indexed="55"/>
      </bottom>
      <diagonal/>
    </border>
    <border>
      <left/>
      <right/>
      <top/>
      <bottom style="dashed">
        <color indexed="55"/>
      </bottom>
      <diagonal/>
    </border>
    <border>
      <left/>
      <right/>
      <top style="dashed">
        <color indexed="55"/>
      </top>
      <bottom style="dashed">
        <color indexed="55"/>
      </bottom>
      <diagonal/>
    </border>
    <border>
      <left/>
      <right/>
      <top/>
      <bottom style="thin">
        <color indexed="22"/>
      </bottom>
      <diagonal/>
    </border>
    <border>
      <left style="thin">
        <color indexed="55"/>
      </left>
      <right style="thin">
        <color indexed="55"/>
      </right>
      <top style="thin">
        <color indexed="55"/>
      </top>
      <bottom/>
      <diagonal/>
    </border>
    <border>
      <left/>
      <right style="thin">
        <color indexed="64"/>
      </right>
      <top style="thin">
        <color indexed="55"/>
      </top>
      <bottom/>
      <diagonal/>
    </border>
    <border>
      <left style="thin">
        <color indexed="55"/>
      </left>
      <right style="thin">
        <color indexed="55"/>
      </right>
      <top/>
      <bottom/>
      <diagonal/>
    </border>
    <border>
      <left style="thin">
        <color indexed="23"/>
      </left>
      <right style="thin">
        <color indexed="23"/>
      </right>
      <top/>
      <bottom/>
      <diagonal/>
    </border>
    <border>
      <left style="thin">
        <color indexed="23"/>
      </left>
      <right style="thin">
        <color indexed="55"/>
      </right>
      <top/>
      <bottom/>
      <diagonal/>
    </border>
    <border>
      <left style="thin">
        <color indexed="55"/>
      </left>
      <right style="thin">
        <color indexed="55"/>
      </right>
      <top/>
      <bottom style="thin">
        <color indexed="55"/>
      </bottom>
      <diagonal/>
    </border>
    <border>
      <left style="thin">
        <color indexed="23"/>
      </left>
      <right style="thin">
        <color indexed="23"/>
      </right>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right/>
      <top style="thin">
        <color indexed="55"/>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diagonal/>
    </border>
    <border>
      <left/>
      <right style="thin">
        <color indexed="64"/>
      </right>
      <top style="medium">
        <color indexed="64"/>
      </top>
      <bottom/>
      <diagonal/>
    </border>
    <border>
      <left style="medium">
        <color indexed="64"/>
      </left>
      <right style="thin">
        <color indexed="55"/>
      </right>
      <top/>
      <bottom/>
      <diagonal/>
    </border>
    <border>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right/>
      <top/>
      <bottom style="thin">
        <color auto="1"/>
      </bottom>
      <diagonal/>
    </border>
    <border>
      <left/>
      <right style="thin">
        <color auto="1"/>
      </right>
      <top/>
      <bottom/>
      <diagonal/>
    </border>
    <border>
      <left style="thin">
        <color theme="4" tint="0.39997558519241921"/>
      </left>
      <right/>
      <top style="thin">
        <color theme="4" tint="0.39997558519241921"/>
      </top>
      <bottom style="thin">
        <color auto="1"/>
      </bottom>
      <diagonal/>
    </border>
    <border>
      <left/>
      <right/>
      <top style="thin">
        <color theme="4" tint="0.3999755851924192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8">
    <xf numFmtId="0" fontId="0" fillId="0" borderId="0"/>
    <xf numFmtId="0" fontId="2" fillId="0" borderId="0"/>
    <xf numFmtId="0" fontId="17" fillId="0" borderId="0" applyNumberFormat="0" applyFill="0" applyBorder="0" applyAlignment="0" applyProtection="0">
      <alignment vertical="top"/>
      <protection locked="0"/>
    </xf>
    <xf numFmtId="0" fontId="13" fillId="0" borderId="0" applyNumberFormat="0" applyFill="0" applyBorder="0" applyAlignment="0" applyProtection="0"/>
    <xf numFmtId="0" fontId="1" fillId="0" borderId="0"/>
    <xf numFmtId="0" fontId="21" fillId="0" borderId="0"/>
    <xf numFmtId="43" fontId="1" fillId="0" borderId="0" applyFont="0" applyFill="0" applyBorder="0" applyAlignment="0" applyProtection="0"/>
    <xf numFmtId="0" fontId="38" fillId="6" borderId="0" applyNumberFormat="0" applyBorder="0" applyAlignment="0" applyProtection="0"/>
  </cellStyleXfs>
  <cellXfs count="445">
    <xf numFmtId="0" fontId="0" fillId="0" borderId="0" xfId="0"/>
    <xf numFmtId="0" fontId="3" fillId="0" borderId="0" xfId="1" applyFont="1" applyAlignment="1">
      <alignment horizontal="centerContinuous"/>
    </xf>
    <xf numFmtId="0" fontId="3" fillId="0" borderId="0" xfId="1" applyFont="1" applyAlignment="1">
      <alignment horizontal="center"/>
    </xf>
    <xf numFmtId="0" fontId="4" fillId="0" borderId="0" xfId="1" applyFont="1" applyAlignment="1">
      <alignment horizontal="centerContinuous"/>
    </xf>
    <xf numFmtId="0" fontId="5" fillId="0" borderId="0" xfId="1" applyFont="1" applyAlignment="1">
      <alignment horizontal="right" vertical="center" textRotation="180"/>
    </xf>
    <xf numFmtId="0" fontId="5" fillId="0" borderId="0" xfId="1" applyFont="1" applyAlignment="1">
      <alignment vertical="center" textRotation="180"/>
    </xf>
    <xf numFmtId="0" fontId="3" fillId="0" borderId="0" xfId="1" applyFont="1"/>
    <xf numFmtId="0" fontId="3" fillId="0" borderId="1" xfId="1" applyFont="1" applyBorder="1"/>
    <xf numFmtId="0" fontId="3" fillId="0" borderId="1" xfId="1" applyFont="1" applyBorder="1" applyAlignment="1">
      <alignment horizontal="center"/>
    </xf>
    <xf numFmtId="0" fontId="6" fillId="0" borderId="0" xfId="1" applyFont="1"/>
    <xf numFmtId="0" fontId="7" fillId="0" borderId="2" xfId="1" quotePrefix="1" applyFont="1" applyBorder="1" applyAlignment="1">
      <alignment horizontal="left"/>
    </xf>
    <xf numFmtId="0" fontId="6" fillId="0" borderId="3" xfId="1" applyFont="1" applyBorder="1" applyAlignment="1">
      <alignment horizontal="center"/>
    </xf>
    <xf numFmtId="0" fontId="6" fillId="0" borderId="3" xfId="1" applyFont="1" applyBorder="1"/>
    <xf numFmtId="0" fontId="7" fillId="0" borderId="2" xfId="1" applyFont="1" applyBorder="1"/>
    <xf numFmtId="0" fontId="6" fillId="0" borderId="4" xfId="1" applyFont="1" applyBorder="1" applyAlignment="1">
      <alignment horizontal="centerContinuous"/>
    </xf>
    <xf numFmtId="0" fontId="7" fillId="0" borderId="2" xfId="1" applyFont="1" applyBorder="1" applyAlignment="1">
      <alignment horizontal="left"/>
    </xf>
    <xf numFmtId="0" fontId="6" fillId="0" borderId="4" xfId="1" applyFont="1" applyBorder="1"/>
    <xf numFmtId="0" fontId="6" fillId="0" borderId="3" xfId="1" quotePrefix="1" applyFont="1" applyBorder="1" applyAlignment="1">
      <alignment horizontal="left"/>
    </xf>
    <xf numFmtId="0" fontId="7" fillId="0" borderId="7" xfId="1" quotePrefix="1" applyFont="1" applyBorder="1" applyAlignment="1">
      <alignment horizontal="left"/>
    </xf>
    <xf numFmtId="0" fontId="6" fillId="0" borderId="8" xfId="1" applyFont="1" applyBorder="1"/>
    <xf numFmtId="0" fontId="7" fillId="0" borderId="7" xfId="1" applyFont="1" applyBorder="1"/>
    <xf numFmtId="0" fontId="9" fillId="0" borderId="0" xfId="1" applyFont="1" applyAlignment="1">
      <alignment horizontal="left"/>
    </xf>
    <xf numFmtId="0" fontId="4" fillId="0" borderId="0" xfId="1" applyFont="1" applyAlignment="1">
      <alignment horizontal="left"/>
    </xf>
    <xf numFmtId="0" fontId="3" fillId="0" borderId="12" xfId="1" applyFont="1" applyBorder="1" applyAlignment="1" applyProtection="1">
      <alignment horizontal="center" vertical="center"/>
      <protection locked="0"/>
    </xf>
    <xf numFmtId="0" fontId="7" fillId="0" borderId="0" xfId="1" applyFont="1" applyAlignment="1">
      <alignment vertical="center"/>
    </xf>
    <xf numFmtId="0" fontId="6" fillId="0" borderId="0" xfId="1" applyFont="1" applyAlignment="1">
      <alignment horizontal="center"/>
    </xf>
    <xf numFmtId="0" fontId="11" fillId="0" borderId="0" xfId="1" applyFont="1" applyAlignment="1">
      <alignment vertical="center"/>
    </xf>
    <xf numFmtId="0" fontId="5" fillId="0" borderId="0" xfId="1" applyFont="1"/>
    <xf numFmtId="0" fontId="4" fillId="0" borderId="0" xfId="1" applyFont="1"/>
    <xf numFmtId="0" fontId="7" fillId="0" borderId="0" xfId="1" applyFont="1"/>
    <xf numFmtId="0" fontId="3" fillId="0" borderId="13" xfId="1" applyFont="1" applyBorder="1" applyAlignment="1" applyProtection="1">
      <alignment horizontal="center"/>
      <protection locked="0"/>
    </xf>
    <xf numFmtId="0" fontId="6" fillId="0" borderId="0" xfId="1" quotePrefix="1" applyFont="1" applyAlignment="1">
      <alignment horizontal="left"/>
    </xf>
    <xf numFmtId="0" fontId="9" fillId="0" borderId="0" xfId="1" applyFont="1" applyAlignment="1">
      <alignment horizontal="center" vertical="center"/>
    </xf>
    <xf numFmtId="0" fontId="3" fillId="0" borderId="0" xfId="1" applyFont="1" applyAlignment="1">
      <alignment horizontal="center" vertical="center"/>
    </xf>
    <xf numFmtId="165" fontId="6" fillId="0" borderId="0" xfId="1" applyNumberFormat="1" applyFont="1"/>
    <xf numFmtId="165" fontId="5" fillId="0" borderId="0" xfId="1" applyNumberFormat="1" applyFont="1" applyAlignment="1">
      <alignment horizontal="right"/>
    </xf>
    <xf numFmtId="49" fontId="6" fillId="0" borderId="0" xfId="1" applyNumberFormat="1" applyFont="1"/>
    <xf numFmtId="0" fontId="14" fillId="0" borderId="0" xfId="1" applyFont="1"/>
    <xf numFmtId="165" fontId="14" fillId="0" borderId="0" xfId="1" applyNumberFormat="1" applyFont="1" applyAlignment="1">
      <alignment horizontal="right"/>
    </xf>
    <xf numFmtId="0" fontId="5" fillId="0" borderId="14" xfId="1" applyFont="1" applyBorder="1" applyAlignment="1" applyProtection="1">
      <alignment horizontal="center"/>
      <protection locked="0"/>
    </xf>
    <xf numFmtId="165" fontId="6" fillId="0" borderId="0" xfId="1" applyNumberFormat="1" applyFont="1" applyAlignment="1">
      <alignment horizontal="right"/>
    </xf>
    <xf numFmtId="49" fontId="14" fillId="0" borderId="0" xfId="1" applyNumberFormat="1" applyFont="1"/>
    <xf numFmtId="0" fontId="5" fillId="0" borderId="10" xfId="1" applyFont="1" applyBorder="1" applyAlignment="1" applyProtection="1">
      <alignment horizontal="center"/>
      <protection locked="0"/>
    </xf>
    <xf numFmtId="49" fontId="5" fillId="0" borderId="0" xfId="1" applyNumberFormat="1" applyFont="1"/>
    <xf numFmtId="49" fontId="15" fillId="0" borderId="0" xfId="3" applyNumberFormat="1" applyFont="1"/>
    <xf numFmtId="0" fontId="16" fillId="0" borderId="0" xfId="1" applyFont="1" applyAlignment="1">
      <alignment horizontal="center"/>
    </xf>
    <xf numFmtId="165" fontId="16" fillId="0" borderId="0" xfId="1" applyNumberFormat="1" applyFont="1" applyAlignment="1">
      <alignment horizontal="right"/>
    </xf>
    <xf numFmtId="0" fontId="14" fillId="0" borderId="14" xfId="1" applyFont="1" applyBorder="1" applyAlignment="1" applyProtection="1">
      <alignment horizontal="center"/>
      <protection locked="0"/>
    </xf>
    <xf numFmtId="0" fontId="6" fillId="0" borderId="0" xfId="4" applyFont="1" applyAlignment="1">
      <alignment horizontal="left"/>
    </xf>
    <xf numFmtId="165" fontId="5" fillId="0" borderId="14" xfId="1" applyNumberFormat="1" applyFont="1" applyBorder="1" applyAlignment="1" applyProtection="1">
      <alignment horizontal="center" vertical="center"/>
      <protection locked="0"/>
    </xf>
    <xf numFmtId="49" fontId="18" fillId="0" borderId="0" xfId="2" applyNumberFormat="1" applyFont="1" applyAlignment="1" applyProtection="1">
      <alignment horizontal="left" indent="2"/>
    </xf>
    <xf numFmtId="49" fontId="20" fillId="0" borderId="0" xfId="1" applyNumberFormat="1" applyFont="1"/>
    <xf numFmtId="49" fontId="14" fillId="0" borderId="0" xfId="1" applyNumberFormat="1" applyFont="1" applyAlignment="1">
      <alignment vertical="top"/>
    </xf>
    <xf numFmtId="49" fontId="6" fillId="0" borderId="0" xfId="1" applyNumberFormat="1" applyFont="1" applyAlignment="1">
      <alignment vertical="top"/>
    </xf>
    <xf numFmtId="0" fontId="5" fillId="0" borderId="1" xfId="1" applyFont="1" applyBorder="1" applyAlignment="1" applyProtection="1">
      <alignment horizontal="center"/>
      <protection locked="0"/>
    </xf>
    <xf numFmtId="42" fontId="3" fillId="0" borderId="0" xfId="1" applyNumberFormat="1" applyFont="1"/>
    <xf numFmtId="0" fontId="3" fillId="0" borderId="0" xfId="5" applyFont="1"/>
    <xf numFmtId="0" fontId="3" fillId="0" borderId="0" xfId="5" applyFont="1" applyAlignment="1">
      <alignment horizontal="center"/>
    </xf>
    <xf numFmtId="42" fontId="3" fillId="2" borderId="1" xfId="1" applyNumberFormat="1" applyFont="1" applyFill="1" applyBorder="1"/>
    <xf numFmtId="41" fontId="3" fillId="2" borderId="1" xfId="1" applyNumberFormat="1" applyFont="1" applyFill="1" applyBorder="1"/>
    <xf numFmtId="0" fontId="4" fillId="0" borderId="0" xfId="1" applyFont="1" applyAlignment="1">
      <alignment horizontal="left" indent="2"/>
    </xf>
    <xf numFmtId="42" fontId="3" fillId="2" borderId="15" xfId="1" applyNumberFormat="1" applyFont="1" applyFill="1" applyBorder="1"/>
    <xf numFmtId="0" fontId="22" fillId="0" borderId="0" xfId="1" applyFont="1"/>
    <xf numFmtId="42" fontId="3" fillId="0" borderId="16" xfId="1" applyNumberFormat="1" applyFont="1" applyBorder="1" applyProtection="1">
      <protection locked="0"/>
    </xf>
    <xf numFmtId="42" fontId="3" fillId="0" borderId="1" xfId="1" applyNumberFormat="1" applyFont="1" applyBorder="1" applyProtection="1">
      <protection locked="0"/>
    </xf>
    <xf numFmtId="42" fontId="3" fillId="0" borderId="17" xfId="1" applyNumberFormat="1" applyFont="1" applyBorder="1" applyProtection="1">
      <protection locked="0"/>
    </xf>
    <xf numFmtId="0" fontId="3" fillId="0" borderId="0" xfId="1" applyFont="1" applyAlignment="1">
      <alignment horizontal="right"/>
    </xf>
    <xf numFmtId="42" fontId="3" fillId="2" borderId="18" xfId="1" applyNumberFormat="1" applyFont="1" applyFill="1" applyBorder="1"/>
    <xf numFmtId="0" fontId="23" fillId="0" borderId="0" xfId="1" applyFont="1" applyAlignment="1">
      <alignment horizontal="center" vertical="center"/>
    </xf>
    <xf numFmtId="166" fontId="3" fillId="0" borderId="0" xfId="1" applyNumberFormat="1" applyFont="1"/>
    <xf numFmtId="1" fontId="3" fillId="0" borderId="0" xfId="1" applyNumberFormat="1" applyFont="1"/>
    <xf numFmtId="0" fontId="3" fillId="0" borderId="19" xfId="1" applyFont="1" applyBorder="1"/>
    <xf numFmtId="166" fontId="5" fillId="0" borderId="19" xfId="1" applyNumberFormat="1" applyFont="1" applyBorder="1" applyAlignment="1">
      <alignment horizontal="center"/>
    </xf>
    <xf numFmtId="1" fontId="5" fillId="0" borderId="4" xfId="1" applyNumberFormat="1" applyFont="1" applyBorder="1" applyAlignment="1">
      <alignment horizontal="center"/>
    </xf>
    <xf numFmtId="0" fontId="5" fillId="0" borderId="3" xfId="1" applyFont="1" applyBorder="1" applyAlignment="1">
      <alignment horizontal="centerContinuous"/>
    </xf>
    <xf numFmtId="0" fontId="5" fillId="0" borderId="4" xfId="1" applyFont="1" applyBorder="1" applyAlignment="1">
      <alignment horizontal="centerContinuous"/>
    </xf>
    <xf numFmtId="0" fontId="5" fillId="0" borderId="20" xfId="1" applyFont="1" applyBorder="1" applyAlignment="1">
      <alignment horizontal="centerContinuous"/>
    </xf>
    <xf numFmtId="0" fontId="5" fillId="0" borderId="19" xfId="1" applyFont="1" applyBorder="1" applyAlignment="1">
      <alignment horizontal="center"/>
    </xf>
    <xf numFmtId="0" fontId="5" fillId="3" borderId="19" xfId="1" applyFont="1" applyFill="1" applyBorder="1" applyAlignment="1">
      <alignment horizontal="center"/>
    </xf>
    <xf numFmtId="0" fontId="5" fillId="3" borderId="4" xfId="1" applyFont="1" applyFill="1" applyBorder="1" applyAlignment="1">
      <alignment horizontal="center"/>
    </xf>
    <xf numFmtId="0" fontId="5" fillId="0" borderId="7" xfId="1" applyFont="1" applyBorder="1" applyAlignment="1">
      <alignment horizontal="left"/>
    </xf>
    <xf numFmtId="166" fontId="5" fillId="0" borderId="21" xfId="1" applyNumberFormat="1" applyFont="1" applyBorder="1" applyAlignment="1">
      <alignment horizontal="center"/>
    </xf>
    <xf numFmtId="1" fontId="5" fillId="0" borderId="8" xfId="1" applyNumberFormat="1" applyFont="1" applyBorder="1" applyAlignment="1">
      <alignment horizontal="center"/>
    </xf>
    <xf numFmtId="0" fontId="5" fillId="0" borderId="0" xfId="1" applyFont="1" applyAlignment="1">
      <alignment horizontal="centerContinuous"/>
    </xf>
    <xf numFmtId="0" fontId="5" fillId="0" borderId="8" xfId="1" applyFont="1" applyBorder="1" applyAlignment="1">
      <alignment horizontal="centerContinuous"/>
    </xf>
    <xf numFmtId="0" fontId="5" fillId="4" borderId="22" xfId="1" applyFont="1" applyFill="1" applyBorder="1" applyAlignment="1">
      <alignment horizontal="center"/>
    </xf>
    <xf numFmtId="0" fontId="5" fillId="5" borderId="22" xfId="1" applyFont="1" applyFill="1" applyBorder="1" applyAlignment="1">
      <alignment horizontal="center"/>
    </xf>
    <xf numFmtId="0" fontId="5" fillId="0" borderId="22" xfId="1" applyFont="1" applyBorder="1" applyAlignment="1">
      <alignment horizontal="center"/>
    </xf>
    <xf numFmtId="0" fontId="5" fillId="3" borderId="22" xfId="1" applyFont="1" applyFill="1" applyBorder="1" applyAlignment="1">
      <alignment horizontal="center"/>
    </xf>
    <xf numFmtId="0" fontId="5" fillId="3" borderId="8" xfId="1" applyFont="1" applyFill="1" applyBorder="1" applyAlignment="1">
      <alignment horizontal="center"/>
    </xf>
    <xf numFmtId="0" fontId="5" fillId="0" borderId="7" xfId="1" applyFont="1" applyBorder="1"/>
    <xf numFmtId="0" fontId="5" fillId="0" borderId="21"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5" fillId="4" borderId="21" xfId="1" applyFont="1" applyFill="1" applyBorder="1" applyAlignment="1" applyProtection="1">
      <alignment horizontal="center"/>
      <protection hidden="1"/>
    </xf>
    <xf numFmtId="0" fontId="5" fillId="5" borderId="21" xfId="1" applyFont="1" applyFill="1" applyBorder="1" applyAlignment="1" applyProtection="1">
      <alignment horizontal="center"/>
      <protection hidden="1"/>
    </xf>
    <xf numFmtId="0" fontId="5" fillId="0" borderId="23" xfId="1" applyFont="1" applyBorder="1"/>
    <xf numFmtId="0" fontId="5" fillId="0" borderId="21" xfId="1" applyFont="1" applyBorder="1" applyAlignment="1" applyProtection="1">
      <alignment horizontal="center"/>
      <protection hidden="1"/>
    </xf>
    <xf numFmtId="0" fontId="5" fillId="3" borderId="22" xfId="1" quotePrefix="1" applyFont="1" applyFill="1" applyBorder="1" applyAlignment="1">
      <alignment horizontal="center"/>
    </xf>
    <xf numFmtId="166" fontId="5" fillId="0" borderId="24" xfId="1" applyNumberFormat="1" applyFont="1" applyBorder="1" applyAlignment="1">
      <alignment horizontal="center"/>
    </xf>
    <xf numFmtId="1" fontId="5" fillId="0" borderId="6" xfId="1" applyNumberFormat="1" applyFont="1" applyBorder="1" applyAlignment="1">
      <alignment horizontal="center"/>
    </xf>
    <xf numFmtId="0" fontId="5" fillId="0" borderId="24"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xf>
    <xf numFmtId="0" fontId="5" fillId="4" borderId="25" xfId="1" applyFont="1" applyFill="1" applyBorder="1" applyAlignment="1">
      <alignment horizontal="center"/>
    </xf>
    <xf numFmtId="0" fontId="5" fillId="3" borderId="25" xfId="1" applyFont="1" applyFill="1" applyBorder="1" applyAlignment="1">
      <alignment horizontal="center"/>
    </xf>
    <xf numFmtId="0" fontId="5" fillId="5" borderId="25" xfId="1" applyFont="1" applyFill="1" applyBorder="1" applyAlignment="1">
      <alignment horizontal="center"/>
    </xf>
    <xf numFmtId="0" fontId="5" fillId="0" borderId="25" xfId="1" applyFont="1" applyBorder="1" applyAlignment="1">
      <alignment horizontal="center"/>
    </xf>
    <xf numFmtId="0" fontId="5" fillId="3" borderId="6" xfId="1" applyFont="1" applyFill="1" applyBorder="1" applyAlignment="1">
      <alignment horizontal="center"/>
    </xf>
    <xf numFmtId="3" fontId="6" fillId="0" borderId="14" xfId="1" applyNumberFormat="1" applyFont="1" applyBorder="1" applyAlignment="1" applyProtection="1">
      <alignment horizontal="left" vertical="center" wrapText="1"/>
      <protection locked="0"/>
    </xf>
    <xf numFmtId="166" fontId="6" fillId="0" borderId="24" xfId="1" applyNumberFormat="1" applyFont="1" applyBorder="1" applyAlignment="1" applyProtection="1">
      <alignment horizontal="center" shrinkToFit="1"/>
      <protection locked="0"/>
    </xf>
    <xf numFmtId="1" fontId="6" fillId="0" borderId="24" xfId="1" applyNumberFormat="1" applyFont="1" applyBorder="1" applyAlignment="1" applyProtection="1">
      <alignment horizontal="center" shrinkToFit="1"/>
      <protection locked="0"/>
    </xf>
    <xf numFmtId="3" fontId="6" fillId="0" borderId="24" xfId="1" applyNumberFormat="1" applyFont="1" applyBorder="1" applyAlignment="1" applyProtection="1">
      <alignment horizontal="center" shrinkToFit="1"/>
      <protection locked="0"/>
    </xf>
    <xf numFmtId="166" fontId="6" fillId="0" borderId="14" xfId="1" applyNumberFormat="1" applyFont="1" applyBorder="1" applyAlignment="1" applyProtection="1">
      <alignment horizontal="center" shrinkToFit="1"/>
      <protection locked="0"/>
    </xf>
    <xf numFmtId="1" fontId="6" fillId="0" borderId="14" xfId="1" applyNumberFormat="1" applyFont="1" applyBorder="1" applyAlignment="1" applyProtection="1">
      <alignment horizontal="center" shrinkToFit="1"/>
      <protection locked="0"/>
    </xf>
    <xf numFmtId="3" fontId="6" fillId="0" borderId="14" xfId="1" applyNumberFormat="1" applyFont="1" applyBorder="1" applyAlignment="1" applyProtection="1">
      <alignment horizontal="center" shrinkToFit="1"/>
      <protection locked="0"/>
    </xf>
    <xf numFmtId="0" fontId="3" fillId="0" borderId="0" xfId="1" applyFont="1" applyAlignment="1">
      <alignment textRotation="180" wrapText="1"/>
    </xf>
    <xf numFmtId="3" fontId="6" fillId="0" borderId="0" xfId="1" applyNumberFormat="1" applyFont="1" applyAlignment="1" applyProtection="1">
      <alignment horizontal="left" vertical="center" wrapText="1"/>
      <protection locked="0"/>
    </xf>
    <xf numFmtId="166" fontId="6" fillId="0" borderId="0" xfId="1" applyNumberFormat="1" applyFont="1" applyAlignment="1" applyProtection="1">
      <alignment horizontal="center"/>
      <protection locked="0"/>
    </xf>
    <xf numFmtId="1" fontId="6" fillId="0" borderId="0" xfId="1" applyNumberFormat="1" applyFont="1" applyAlignment="1" applyProtection="1">
      <alignment horizontal="center"/>
      <protection locked="0"/>
    </xf>
    <xf numFmtId="3" fontId="6" fillId="0" borderId="0" xfId="1" applyNumberFormat="1" applyFont="1" applyAlignment="1" applyProtection="1">
      <alignment horizontal="center"/>
      <protection locked="0"/>
    </xf>
    <xf numFmtId="166" fontId="6" fillId="0" borderId="0" xfId="1" applyNumberFormat="1" applyFont="1"/>
    <xf numFmtId="1" fontId="6" fillId="0" borderId="0" xfId="1" applyNumberFormat="1" applyFont="1"/>
    <xf numFmtId="0" fontId="9" fillId="4" borderId="0" xfId="1" applyFont="1" applyFill="1"/>
    <xf numFmtId="166" fontId="3" fillId="4" borderId="0" xfId="1" applyNumberFormat="1" applyFont="1" applyFill="1"/>
    <xf numFmtId="1" fontId="3" fillId="4" borderId="0" xfId="1" applyNumberFormat="1" applyFont="1" applyFill="1"/>
    <xf numFmtId="0" fontId="3" fillId="4" borderId="0" xfId="1" applyFont="1" applyFill="1"/>
    <xf numFmtId="0" fontId="9" fillId="0" borderId="0" xfId="1" applyFont="1"/>
    <xf numFmtId="0" fontId="9" fillId="0" borderId="26" xfId="1" applyFont="1" applyBorder="1"/>
    <xf numFmtId="166" fontId="3" fillId="0" borderId="26" xfId="1" applyNumberFormat="1" applyFont="1" applyBorder="1"/>
    <xf numFmtId="1" fontId="3" fillId="0" borderId="26" xfId="1" applyNumberFormat="1" applyFont="1" applyBorder="1"/>
    <xf numFmtId="0" fontId="3" fillId="0" borderId="26" xfId="1" applyFont="1" applyBorder="1"/>
    <xf numFmtId="0" fontId="3" fillId="0" borderId="26" xfId="1" applyFont="1" applyBorder="1" applyAlignment="1">
      <alignment horizontal="center"/>
    </xf>
    <xf numFmtId="0" fontId="26" fillId="0" borderId="0" xfId="1" applyFont="1" applyAlignment="1">
      <alignment horizontal="left" wrapText="1"/>
    </xf>
    <xf numFmtId="0" fontId="26" fillId="0" borderId="0" xfId="1" applyFont="1"/>
    <xf numFmtId="0" fontId="26" fillId="0" borderId="0" xfId="1" applyFont="1" applyAlignment="1">
      <alignment wrapText="1"/>
    </xf>
    <xf numFmtId="0" fontId="6" fillId="0" borderId="0" xfId="1" applyFont="1" applyAlignment="1">
      <alignment horizontal="left" wrapText="1"/>
    </xf>
    <xf numFmtId="0" fontId="6" fillId="0" borderId="0" xfId="1" applyFont="1" applyAlignment="1">
      <alignment horizontal="left"/>
    </xf>
    <xf numFmtId="0" fontId="26" fillId="0" borderId="0" xfId="1" applyFont="1" applyAlignment="1">
      <alignment vertical="center"/>
    </xf>
    <xf numFmtId="0" fontId="27" fillId="0" borderId="0" xfId="1" applyFont="1"/>
    <xf numFmtId="0" fontId="4" fillId="0" borderId="0" xfId="1" applyFont="1" applyAlignment="1">
      <alignment vertical="center"/>
    </xf>
    <xf numFmtId="164" fontId="4" fillId="0" borderId="0" xfId="1" applyNumberFormat="1" applyFont="1" applyAlignment="1">
      <alignment vertical="center"/>
    </xf>
    <xf numFmtId="166" fontId="7" fillId="0" borderId="0" xfId="1" applyNumberFormat="1" applyFont="1"/>
    <xf numFmtId="0" fontId="3" fillId="0" borderId="1" xfId="1" applyFont="1" applyBorder="1" applyAlignment="1" applyProtection="1">
      <alignment horizontal="center" vertical="center"/>
      <protection locked="0"/>
    </xf>
    <xf numFmtId="0" fontId="9" fillId="0" borderId="0" xfId="1" applyFont="1" applyAlignment="1">
      <alignment horizontal="center"/>
    </xf>
    <xf numFmtId="0" fontId="7" fillId="0" borderId="9" xfId="1" applyFont="1" applyBorder="1"/>
    <xf numFmtId="0" fontId="7" fillId="0" borderId="10" xfId="1" applyFont="1" applyBorder="1" applyProtection="1">
      <protection locked="0"/>
    </xf>
    <xf numFmtId="0" fontId="7" fillId="0" borderId="9" xfId="1" applyFont="1" applyBorder="1" applyAlignment="1" applyProtection="1">
      <alignment horizontal="center"/>
      <protection locked="0"/>
    </xf>
    <xf numFmtId="0" fontId="7" fillId="0" borderId="0" xfId="1" applyFont="1" applyAlignment="1">
      <alignment horizontal="center"/>
    </xf>
    <xf numFmtId="3" fontId="7" fillId="0" borderId="0" xfId="1" applyNumberFormat="1" applyFont="1" applyAlignment="1">
      <alignment horizontal="right" indent="1"/>
    </xf>
    <xf numFmtId="0" fontId="4" fillId="0" borderId="0" xfId="1" applyFont="1" applyAlignment="1">
      <alignment horizontal="center"/>
    </xf>
    <xf numFmtId="5" fontId="7" fillId="0" borderId="26" xfId="1" applyNumberFormat="1" applyFont="1" applyBorder="1" applyProtection="1">
      <protection locked="0"/>
    </xf>
    <xf numFmtId="5" fontId="7" fillId="0" borderId="27" xfId="1" applyNumberFormat="1" applyFont="1" applyBorder="1" applyProtection="1">
      <protection locked="0"/>
    </xf>
    <xf numFmtId="5" fontId="7" fillId="0" borderId="0" xfId="1" applyNumberFormat="1" applyFont="1"/>
    <xf numFmtId="5" fontId="4" fillId="0" borderId="0" xfId="1" applyNumberFormat="1" applyFont="1"/>
    <xf numFmtId="5" fontId="7" fillId="0" borderId="0" xfId="1" applyNumberFormat="1" applyFont="1" applyAlignment="1">
      <alignment horizontal="center"/>
    </xf>
    <xf numFmtId="5" fontId="7" fillId="0" borderId="26" xfId="1" applyNumberFormat="1" applyFont="1" applyBorder="1" applyAlignment="1" applyProtection="1">
      <alignment horizontal="center"/>
      <protection locked="0"/>
    </xf>
    <xf numFmtId="6" fontId="7" fillId="0" borderId="26" xfId="1" applyNumberFormat="1" applyFont="1" applyBorder="1" applyAlignment="1" applyProtection="1">
      <alignment horizontal="center"/>
      <protection locked="0"/>
    </xf>
    <xf numFmtId="5" fontId="7" fillId="0" borderId="27" xfId="1" applyNumberFormat="1" applyFont="1" applyBorder="1" applyAlignment="1" applyProtection="1">
      <alignment horizontal="center"/>
      <protection locked="0"/>
    </xf>
    <xf numFmtId="0" fontId="6" fillId="0" borderId="0" xfId="1" applyFont="1" applyAlignment="1">
      <alignment vertical="top"/>
    </xf>
    <xf numFmtId="0" fontId="6" fillId="0" borderId="26" xfId="1" applyFont="1" applyBorder="1" applyAlignment="1">
      <alignment vertical="top"/>
    </xf>
    <xf numFmtId="0" fontId="26" fillId="0" borderId="0" xfId="1" applyFont="1" applyAlignment="1">
      <alignment vertical="top"/>
    </xf>
    <xf numFmtId="0" fontId="6" fillId="0" borderId="0" xfId="1" applyFont="1" applyAlignment="1">
      <alignment horizontal="left" vertical="top" wrapText="1"/>
    </xf>
    <xf numFmtId="0" fontId="26" fillId="0" borderId="0" xfId="1" applyFont="1" applyAlignment="1">
      <alignment horizontal="right" vertical="top"/>
    </xf>
    <xf numFmtId="0" fontId="4" fillId="0" borderId="0" xfId="1" applyFont="1" applyAlignment="1">
      <alignment vertical="center" textRotation="180"/>
    </xf>
    <xf numFmtId="166" fontId="4" fillId="0" borderId="0" xfId="1" applyNumberFormat="1" applyFont="1"/>
    <xf numFmtId="166" fontId="3" fillId="0" borderId="3" xfId="1" applyNumberFormat="1" applyFont="1" applyBorder="1"/>
    <xf numFmtId="0" fontId="3" fillId="0" borderId="3" xfId="1" applyFont="1" applyBorder="1"/>
    <xf numFmtId="0" fontId="3" fillId="0" borderId="3" xfId="1" applyFont="1" applyBorder="1" applyAlignment="1">
      <alignment horizontal="center"/>
    </xf>
    <xf numFmtId="166" fontId="3" fillId="0" borderId="1" xfId="1" applyNumberFormat="1" applyFont="1" applyBorder="1"/>
    <xf numFmtId="166" fontId="28" fillId="0" borderId="0" xfId="1" applyNumberFormat="1" applyFont="1" applyAlignment="1">
      <alignment horizontal="left"/>
    </xf>
    <xf numFmtId="0" fontId="29" fillId="0" borderId="0" xfId="1" applyFont="1" applyAlignment="1">
      <alignment horizontal="left"/>
    </xf>
    <xf numFmtId="0" fontId="6" fillId="0" borderId="0" xfId="1" applyFont="1" applyAlignment="1">
      <alignment horizontal="centerContinuous"/>
    </xf>
    <xf numFmtId="166" fontId="5" fillId="0" borderId="0" xfId="1" applyNumberFormat="1" applyFont="1"/>
    <xf numFmtId="166" fontId="6" fillId="0" borderId="0" xfId="1" applyNumberFormat="1" applyFont="1" applyAlignment="1">
      <alignment horizontal="left"/>
    </xf>
    <xf numFmtId="0" fontId="7" fillId="0" borderId="0" xfId="1" applyFont="1" applyAlignment="1">
      <alignment horizontal="left"/>
    </xf>
    <xf numFmtId="0" fontId="3" fillId="0" borderId="0" xfId="1" applyFont="1" applyAlignment="1">
      <alignment horizontal="left"/>
    </xf>
    <xf numFmtId="0" fontId="3" fillId="0" borderId="0" xfId="1" applyFont="1" applyAlignment="1" applyProtection="1">
      <alignment horizontal="center" vertical="center"/>
      <protection locked="0"/>
    </xf>
    <xf numFmtId="0" fontId="30" fillId="0" borderId="0" xfId="1" applyFont="1" applyAlignment="1">
      <alignment horizontal="left"/>
    </xf>
    <xf numFmtId="166" fontId="14" fillId="0" borderId="0" xfId="1" applyNumberFormat="1" applyFont="1"/>
    <xf numFmtId="0" fontId="12" fillId="0" borderId="0" xfId="1" applyFont="1"/>
    <xf numFmtId="166" fontId="6" fillId="0" borderId="28" xfId="1" applyNumberFormat="1" applyFont="1" applyBorder="1" applyAlignment="1">
      <alignment horizontal="center"/>
    </xf>
    <xf numFmtId="166" fontId="6" fillId="0" borderId="13" xfId="1" applyNumberFormat="1" applyFont="1" applyBorder="1" applyAlignment="1" applyProtection="1">
      <alignment horizontal="center"/>
      <protection locked="0"/>
    </xf>
    <xf numFmtId="0" fontId="3" fillId="0" borderId="0" xfId="1" applyFont="1" applyProtection="1">
      <protection hidden="1"/>
    </xf>
    <xf numFmtId="166" fontId="32" fillId="0" borderId="0" xfId="1" applyNumberFormat="1" applyFont="1"/>
    <xf numFmtId="6" fontId="20" fillId="0" borderId="27" xfId="1" applyNumberFormat="1" applyFont="1" applyBorder="1"/>
    <xf numFmtId="6" fontId="20" fillId="0" borderId="0" xfId="1" applyNumberFormat="1" applyFont="1"/>
    <xf numFmtId="10" fontId="5" fillId="0" borderId="13" xfId="1" applyNumberFormat="1" applyFont="1" applyBorder="1"/>
    <xf numFmtId="6" fontId="6" fillId="0" borderId="0" xfId="1" applyNumberFormat="1" applyFont="1"/>
    <xf numFmtId="0" fontId="20" fillId="0" borderId="0" xfId="1" applyFont="1"/>
    <xf numFmtId="10" fontId="32" fillId="0" borderId="0" xfId="1" applyNumberFormat="1" applyFont="1"/>
    <xf numFmtId="2" fontId="22" fillId="0" borderId="26" xfId="1" applyNumberFormat="1" applyFont="1" applyBorder="1"/>
    <xf numFmtId="0" fontId="22" fillId="0" borderId="26" xfId="1" applyFont="1" applyBorder="1" applyAlignment="1">
      <alignment horizontal="center"/>
    </xf>
    <xf numFmtId="0" fontId="22" fillId="0" borderId="26" xfId="1" applyFont="1" applyBorder="1"/>
    <xf numFmtId="2" fontId="22" fillId="0" borderId="0" xfId="1" applyNumberFormat="1" applyFont="1"/>
    <xf numFmtId="0" fontId="22" fillId="0" borderId="0" xfId="1" applyFont="1" applyAlignment="1">
      <alignment horizontal="center"/>
    </xf>
    <xf numFmtId="0" fontId="6" fillId="0" borderId="0" xfId="1" applyFont="1" applyAlignment="1">
      <alignment horizontal="left" vertical="center"/>
    </xf>
    <xf numFmtId="166" fontId="26" fillId="0" borderId="0" xfId="1" applyNumberFormat="1" applyFont="1" applyAlignment="1">
      <alignment horizontal="left" vertical="center"/>
    </xf>
    <xf numFmtId="0" fontId="26" fillId="0" borderId="0" xfId="1" applyFont="1" applyAlignment="1">
      <alignment horizontal="left" vertical="center"/>
    </xf>
    <xf numFmtId="0" fontId="3" fillId="0" borderId="0" xfId="1" applyFont="1" applyAlignment="1">
      <alignment horizontal="left" vertical="center"/>
    </xf>
    <xf numFmtId="166" fontId="6" fillId="0" borderId="0" xfId="1" applyNumberFormat="1" applyFont="1" applyAlignment="1">
      <alignment horizontal="left" vertical="center"/>
    </xf>
    <xf numFmtId="49" fontId="4" fillId="0" borderId="0" xfId="1" applyNumberFormat="1" applyFont="1" applyAlignment="1">
      <alignment horizontal="center" vertical="top"/>
    </xf>
    <xf numFmtId="164" fontId="9" fillId="0" borderId="0" xfId="1" applyNumberFormat="1" applyFont="1" applyAlignment="1">
      <alignment horizontal="center" vertical="center"/>
    </xf>
    <xf numFmtId="168" fontId="4" fillId="0" borderId="0" xfId="1" applyNumberFormat="1" applyFont="1" applyAlignment="1">
      <alignment horizontal="center" vertical="top"/>
    </xf>
    <xf numFmtId="0" fontId="4" fillId="0" borderId="3" xfId="1" applyFont="1" applyBorder="1"/>
    <xf numFmtId="0" fontId="4" fillId="0" borderId="0" xfId="1" applyFont="1" applyAlignment="1" applyProtection="1">
      <alignment horizontal="right"/>
      <protection hidden="1"/>
    </xf>
    <xf numFmtId="169" fontId="4" fillId="0" borderId="1" xfId="1" applyNumberFormat="1" applyFont="1" applyBorder="1" applyAlignment="1" applyProtection="1">
      <alignment horizontal="left"/>
      <protection locked="0"/>
    </xf>
    <xf numFmtId="0" fontId="3" fillId="0" borderId="14" xfId="1" applyFont="1" applyBorder="1" applyAlignment="1" applyProtection="1">
      <alignment horizontal="center" vertical="center"/>
      <protection locked="0"/>
    </xf>
    <xf numFmtId="0" fontId="3" fillId="0" borderId="0" xfId="1" applyFont="1" applyAlignment="1">
      <alignment horizontal="left" indent="1"/>
    </xf>
    <xf numFmtId="0" fontId="5" fillId="0" borderId="0" xfId="1" applyFont="1" applyAlignment="1">
      <alignment horizontal="left" indent="1"/>
    </xf>
    <xf numFmtId="0" fontId="5" fillId="0" borderId="0" xfId="1" applyFont="1" applyAlignment="1">
      <alignment horizontal="left"/>
    </xf>
    <xf numFmtId="0" fontId="3" fillId="0" borderId="1" xfId="1" applyFont="1" applyBorder="1" applyProtection="1">
      <protection locked="0"/>
    </xf>
    <xf numFmtId="0" fontId="5" fillId="0" borderId="3" xfId="1" quotePrefix="1" applyFont="1" applyBorder="1" applyAlignment="1">
      <alignment horizontal="left"/>
    </xf>
    <xf numFmtId="0" fontId="7" fillId="0" borderId="3" xfId="1" applyFont="1" applyBorder="1"/>
    <xf numFmtId="0" fontId="7" fillId="0" borderId="3" xfId="1" applyFont="1" applyBorder="1" applyAlignment="1">
      <alignment horizontal="center"/>
    </xf>
    <xf numFmtId="8" fontId="3" fillId="0" borderId="0" xfId="1" applyNumberFormat="1" applyFont="1" applyAlignment="1">
      <alignment horizontal="left"/>
    </xf>
    <xf numFmtId="0" fontId="5" fillId="0" borderId="3" xfId="1" applyFont="1" applyBorder="1"/>
    <xf numFmtId="0" fontId="5" fillId="0" borderId="3" xfId="1" applyFont="1" applyBorder="1" applyAlignment="1">
      <alignment horizontal="left"/>
    </xf>
    <xf numFmtId="0" fontId="5" fillId="0" borderId="0" xfId="1" applyFont="1" applyAlignment="1">
      <alignment horizontal="center" vertical="top" textRotation="180"/>
    </xf>
    <xf numFmtId="49" fontId="4" fillId="0" borderId="0" xfId="1" applyNumberFormat="1" applyFont="1" applyAlignment="1">
      <alignment horizontal="center" vertical="center"/>
    </xf>
    <xf numFmtId="168" fontId="4" fillId="0" borderId="0" xfId="1" applyNumberFormat="1" applyFont="1" applyAlignment="1">
      <alignment horizontal="center" vertical="center"/>
    </xf>
    <xf numFmtId="169" fontId="4" fillId="0" borderId="30" xfId="1" applyNumberFormat="1" applyFont="1" applyBorder="1" applyAlignment="1" applyProtection="1">
      <alignment horizontal="center"/>
      <protection locked="0"/>
    </xf>
    <xf numFmtId="0" fontId="3" fillId="0" borderId="14" xfId="1" applyFont="1" applyBorder="1" applyAlignment="1" applyProtection="1">
      <alignment horizontal="center"/>
      <protection locked="0"/>
    </xf>
    <xf numFmtId="0" fontId="6" fillId="0" borderId="0" xfId="1" applyFont="1" applyAlignment="1">
      <alignment horizontal="left" vertical="center" indent="1"/>
    </xf>
    <xf numFmtId="0" fontId="6" fillId="0" borderId="0" xfId="1" applyFont="1" applyAlignment="1">
      <alignment horizontal="left" indent="1"/>
    </xf>
    <xf numFmtId="0" fontId="3" fillId="0" borderId="30" xfId="1" applyFont="1" applyBorder="1" applyProtection="1">
      <protection locked="0"/>
    </xf>
    <xf numFmtId="0" fontId="4" fillId="0" borderId="1" xfId="1" applyFont="1" applyBorder="1"/>
    <xf numFmtId="0" fontId="3" fillId="0" borderId="0" xfId="1" applyFont="1" applyAlignment="1">
      <alignment vertical="center"/>
    </xf>
    <xf numFmtId="0" fontId="5" fillId="0" borderId="0" xfId="1" applyFont="1" applyAlignment="1">
      <alignment horizontal="center"/>
    </xf>
    <xf numFmtId="0" fontId="5" fillId="0" borderId="0" xfId="1" quotePrefix="1" applyFont="1" applyAlignment="1">
      <alignment horizontal="left"/>
    </xf>
    <xf numFmtId="0" fontId="3" fillId="0" borderId="1" xfId="1" applyFont="1" applyBorder="1" applyAlignment="1">
      <alignment horizontal="left"/>
    </xf>
    <xf numFmtId="167" fontId="3" fillId="0" borderId="1" xfId="1" applyNumberFormat="1" applyFont="1" applyBorder="1" applyAlignment="1">
      <alignment horizontal="centerContinuous"/>
    </xf>
    <xf numFmtId="0" fontId="23" fillId="0" borderId="31" xfId="1" applyFont="1" applyBorder="1" applyAlignment="1">
      <alignment horizontal="left"/>
    </xf>
    <xf numFmtId="0" fontId="3" fillId="0" borderId="31" xfId="1" applyFont="1" applyBorder="1"/>
    <xf numFmtId="0" fontId="3" fillId="0" borderId="31" xfId="1" applyFont="1" applyBorder="1" applyAlignment="1">
      <alignment horizontal="center"/>
    </xf>
    <xf numFmtId="49" fontId="9" fillId="0" borderId="0" xfId="1" applyNumberFormat="1" applyFont="1" applyAlignment="1">
      <alignment horizontal="center" vertical="center"/>
    </xf>
    <xf numFmtId="168" fontId="9" fillId="0" borderId="0" xfId="1" applyNumberFormat="1" applyFont="1" applyAlignment="1">
      <alignment horizontal="center" vertical="center"/>
    </xf>
    <xf numFmtId="0" fontId="4" fillId="0" borderId="0" xfId="1" applyFont="1" applyAlignment="1">
      <alignment horizontal="center" vertical="center"/>
    </xf>
    <xf numFmtId="0" fontId="14" fillId="0" borderId="0" xfId="1" applyFont="1" applyAlignment="1">
      <alignment horizontal="center"/>
    </xf>
    <xf numFmtId="170" fontId="3" fillId="0" borderId="0" xfId="1" applyNumberFormat="1" applyFont="1" applyProtection="1">
      <protection locked="0"/>
    </xf>
    <xf numFmtId="0" fontId="3" fillId="0" borderId="0" xfId="1" applyFont="1" applyProtection="1">
      <protection locked="0"/>
    </xf>
    <xf numFmtId="170" fontId="3" fillId="0" borderId="0" xfId="1" applyNumberFormat="1" applyFont="1" applyAlignment="1" applyProtection="1">
      <alignment horizontal="left"/>
      <protection locked="0"/>
    </xf>
    <xf numFmtId="170" fontId="5" fillId="0" borderId="0" xfId="1" applyNumberFormat="1" applyFont="1" applyProtection="1">
      <protection locked="0"/>
    </xf>
    <xf numFmtId="49" fontId="29" fillId="0" borderId="0" xfId="1" applyNumberFormat="1" applyFont="1" applyAlignment="1" applyProtection="1">
      <alignment horizontal="left"/>
      <protection locked="0"/>
    </xf>
    <xf numFmtId="49" fontId="3" fillId="0" borderId="0" xfId="1" applyNumberFormat="1" applyFont="1" applyProtection="1">
      <protection locked="0"/>
    </xf>
    <xf numFmtId="49" fontId="3" fillId="0" borderId="26" xfId="1" applyNumberFormat="1" applyFont="1" applyBorder="1" applyProtection="1">
      <protection locked="0"/>
    </xf>
    <xf numFmtId="0" fontId="3" fillId="0" borderId="26" xfId="1" applyFont="1" applyBorder="1" applyProtection="1">
      <protection locked="0"/>
    </xf>
    <xf numFmtId="0" fontId="26" fillId="0" borderId="0" xfId="1" applyFont="1" applyAlignment="1">
      <alignment horizontal="left"/>
    </xf>
    <xf numFmtId="0" fontId="6" fillId="0" borderId="0" xfId="1" applyFont="1" applyAlignment="1">
      <alignment horizontal="left" vertical="center" indent="2"/>
    </xf>
    <xf numFmtId="0" fontId="3" fillId="5" borderId="0" xfId="5" applyFont="1" applyFill="1"/>
    <xf numFmtId="0" fontId="6" fillId="5" borderId="0" xfId="1" applyFont="1" applyFill="1"/>
    <xf numFmtId="0" fontId="3" fillId="5" borderId="0" xfId="1" applyFont="1" applyFill="1"/>
    <xf numFmtId="0" fontId="3" fillId="5" borderId="0" xfId="1" applyFont="1" applyFill="1" applyAlignment="1">
      <alignment horizontal="center"/>
    </xf>
    <xf numFmtId="0" fontId="35" fillId="0" borderId="0" xfId="0" applyFont="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 fillId="7" borderId="43" xfId="1" applyFont="1" applyFill="1" applyBorder="1"/>
    <xf numFmtId="166" fontId="5" fillId="7" borderId="44" xfId="1" applyNumberFormat="1" applyFont="1" applyFill="1" applyBorder="1" applyAlignment="1">
      <alignment horizontal="center"/>
    </xf>
    <xf numFmtId="1" fontId="5" fillId="7" borderId="45" xfId="1" applyNumberFormat="1" applyFont="1" applyFill="1" applyBorder="1" applyAlignment="1">
      <alignment horizontal="center"/>
    </xf>
    <xf numFmtId="0" fontId="5" fillId="7" borderId="36" xfId="1" applyFont="1" applyFill="1" applyBorder="1" applyAlignment="1">
      <alignment horizontal="centerContinuous"/>
    </xf>
    <xf numFmtId="0" fontId="5" fillId="7" borderId="45" xfId="1" applyFont="1" applyFill="1" applyBorder="1" applyAlignment="1">
      <alignment horizontal="centerContinuous"/>
    </xf>
    <xf numFmtId="0" fontId="5" fillId="7" borderId="46" xfId="1" applyFont="1" applyFill="1" applyBorder="1" applyAlignment="1">
      <alignment horizontal="centerContinuous"/>
    </xf>
    <xf numFmtId="0" fontId="5" fillId="7" borderId="44" xfId="1" applyFont="1" applyFill="1" applyBorder="1" applyAlignment="1">
      <alignment horizontal="center"/>
    </xf>
    <xf numFmtId="0" fontId="5" fillId="7" borderId="37" xfId="1" applyFont="1" applyFill="1" applyBorder="1" applyAlignment="1">
      <alignment horizontal="center"/>
    </xf>
    <xf numFmtId="0" fontId="5" fillId="7" borderId="38" xfId="1" applyFont="1" applyFill="1" applyBorder="1" applyAlignment="1">
      <alignment horizontal="left"/>
    </xf>
    <xf numFmtId="166" fontId="5" fillId="7" borderId="21" xfId="1" applyNumberFormat="1" applyFont="1" applyFill="1" applyBorder="1" applyAlignment="1">
      <alignment horizontal="center"/>
    </xf>
    <xf numFmtId="1" fontId="5" fillId="7" borderId="8" xfId="1" applyNumberFormat="1" applyFont="1" applyFill="1" applyBorder="1" applyAlignment="1">
      <alignment horizontal="center"/>
    </xf>
    <xf numFmtId="0" fontId="5" fillId="7" borderId="0" xfId="1" applyFont="1" applyFill="1" applyAlignment="1">
      <alignment horizontal="centerContinuous"/>
    </xf>
    <xf numFmtId="0" fontId="5" fillId="7" borderId="8" xfId="1" applyFont="1" applyFill="1" applyBorder="1" applyAlignment="1">
      <alignment horizontal="centerContinuous"/>
    </xf>
    <xf numFmtId="0" fontId="5" fillId="7" borderId="22" xfId="1" applyFont="1" applyFill="1" applyBorder="1" applyAlignment="1">
      <alignment horizontal="center"/>
    </xf>
    <xf numFmtId="0" fontId="5" fillId="7" borderId="39" xfId="1" applyFont="1" applyFill="1" applyBorder="1" applyAlignment="1">
      <alignment horizontal="center"/>
    </xf>
    <xf numFmtId="0" fontId="5" fillId="7" borderId="38" xfId="1" applyFont="1" applyFill="1" applyBorder="1"/>
    <xf numFmtId="0" fontId="5" fillId="7" borderId="21" xfId="1" applyFont="1" applyFill="1" applyBorder="1" applyAlignment="1">
      <alignment horizontal="center"/>
    </xf>
    <xf numFmtId="0" fontId="5" fillId="7" borderId="8" xfId="1" applyFont="1" applyFill="1" applyBorder="1" applyAlignment="1">
      <alignment horizontal="center"/>
    </xf>
    <xf numFmtId="0" fontId="5" fillId="7" borderId="7" xfId="1" applyFont="1" applyFill="1" applyBorder="1" applyAlignment="1">
      <alignment horizontal="center"/>
    </xf>
    <xf numFmtId="0" fontId="5" fillId="7" borderId="21" xfId="1" applyFont="1" applyFill="1" applyBorder="1" applyAlignment="1" applyProtection="1">
      <alignment horizontal="center"/>
      <protection hidden="1"/>
    </xf>
    <xf numFmtId="0" fontId="5" fillId="7" borderId="47" xfId="1" applyFont="1" applyFill="1" applyBorder="1"/>
    <xf numFmtId="0" fontId="5" fillId="7" borderId="22" xfId="1" quotePrefix="1" applyFont="1" applyFill="1" applyBorder="1" applyAlignment="1">
      <alignment horizontal="center"/>
    </xf>
    <xf numFmtId="166" fontId="5" fillId="7" borderId="24" xfId="1" applyNumberFormat="1" applyFont="1" applyFill="1" applyBorder="1" applyAlignment="1">
      <alignment horizontal="center"/>
    </xf>
    <xf numFmtId="1" fontId="5" fillId="7" borderId="6" xfId="1" applyNumberFormat="1" applyFont="1" applyFill="1" applyBorder="1" applyAlignment="1">
      <alignment horizontal="center"/>
    </xf>
    <xf numFmtId="0" fontId="5" fillId="7" borderId="24" xfId="1" applyFont="1" applyFill="1" applyBorder="1" applyAlignment="1">
      <alignment horizontal="center"/>
    </xf>
    <xf numFmtId="0" fontId="5" fillId="7" borderId="6" xfId="1" applyFont="1" applyFill="1" applyBorder="1" applyAlignment="1">
      <alignment horizontal="center"/>
    </xf>
    <xf numFmtId="0" fontId="5" fillId="7" borderId="5" xfId="1" applyFont="1" applyFill="1" applyBorder="1" applyAlignment="1">
      <alignment horizontal="center"/>
    </xf>
    <xf numFmtId="0" fontId="5" fillId="7" borderId="25" xfId="1" applyFont="1" applyFill="1" applyBorder="1" applyAlignment="1">
      <alignment horizontal="center"/>
    </xf>
    <xf numFmtId="0" fontId="5" fillId="7" borderId="48" xfId="1" applyFont="1" applyFill="1" applyBorder="1" applyAlignment="1">
      <alignment horizontal="center"/>
    </xf>
    <xf numFmtId="3" fontId="5" fillId="7" borderId="49" xfId="1" applyNumberFormat="1" applyFont="1" applyFill="1" applyBorder="1" applyAlignment="1" applyProtection="1">
      <alignment horizontal="left" vertical="center" wrapText="1"/>
      <protection locked="0"/>
    </xf>
    <xf numFmtId="166" fontId="6" fillId="7" borderId="24" xfId="1" applyNumberFormat="1" applyFont="1" applyFill="1" applyBorder="1" applyAlignment="1" applyProtection="1">
      <alignment horizontal="center" shrinkToFit="1"/>
      <protection locked="0"/>
    </xf>
    <xf numFmtId="1" fontId="6" fillId="7" borderId="24" xfId="1" applyNumberFormat="1" applyFont="1" applyFill="1" applyBorder="1" applyAlignment="1" applyProtection="1">
      <alignment horizontal="center" shrinkToFit="1"/>
      <protection locked="0"/>
    </xf>
    <xf numFmtId="3" fontId="6" fillId="7" borderId="24" xfId="1" applyNumberFormat="1" applyFont="1" applyFill="1" applyBorder="1" applyAlignment="1" applyProtection="1">
      <alignment horizontal="center" shrinkToFit="1"/>
      <protection locked="0"/>
    </xf>
    <xf numFmtId="3" fontId="6" fillId="7" borderId="50" xfId="1" applyNumberFormat="1" applyFont="1" applyFill="1" applyBorder="1" applyAlignment="1" applyProtection="1">
      <alignment horizontal="center" shrinkToFit="1"/>
      <protection locked="0"/>
    </xf>
    <xf numFmtId="3" fontId="6" fillId="7" borderId="49" xfId="1" applyNumberFormat="1" applyFont="1" applyFill="1" applyBorder="1" applyAlignment="1" applyProtection="1">
      <alignment horizontal="left" vertical="center" wrapText="1"/>
      <protection locked="0"/>
    </xf>
    <xf numFmtId="3" fontId="6" fillId="7" borderId="51" xfId="1" applyNumberFormat="1" applyFont="1" applyFill="1" applyBorder="1" applyAlignment="1" applyProtection="1">
      <alignment horizontal="left" vertical="center" wrapText="1"/>
      <protection locked="0"/>
    </xf>
    <xf numFmtId="166" fontId="6" fillId="7" borderId="52" xfId="1" applyNumberFormat="1" applyFont="1" applyFill="1" applyBorder="1" applyAlignment="1" applyProtection="1">
      <alignment horizontal="center" shrinkToFit="1"/>
      <protection locked="0"/>
    </xf>
    <xf numFmtId="1" fontId="6" fillId="7" borderId="52" xfId="1" applyNumberFormat="1" applyFont="1" applyFill="1" applyBorder="1" applyAlignment="1" applyProtection="1">
      <alignment horizontal="center" shrinkToFit="1"/>
      <protection locked="0"/>
    </xf>
    <xf numFmtId="3" fontId="6" fillId="7" borderId="52" xfId="1" applyNumberFormat="1" applyFont="1" applyFill="1" applyBorder="1" applyAlignment="1" applyProtection="1">
      <alignment horizontal="center" shrinkToFit="1"/>
      <protection locked="0"/>
    </xf>
    <xf numFmtId="3" fontId="6" fillId="7" borderId="53" xfId="1" applyNumberFormat="1" applyFont="1" applyFill="1" applyBorder="1" applyAlignment="1" applyProtection="1">
      <alignment horizontal="center" shrinkToFit="1"/>
      <protection locked="0"/>
    </xf>
    <xf numFmtId="3" fontId="6" fillId="7" borderId="47" xfId="1" applyNumberFormat="1" applyFont="1" applyFill="1" applyBorder="1" applyAlignment="1" applyProtection="1">
      <alignment horizontal="left" vertical="center" wrapText="1"/>
      <protection locked="0"/>
    </xf>
    <xf numFmtId="166" fontId="6" fillId="7" borderId="21" xfId="1" applyNumberFormat="1" applyFont="1" applyFill="1" applyBorder="1" applyAlignment="1" applyProtection="1">
      <alignment horizontal="center" shrinkToFit="1"/>
      <protection locked="0"/>
    </xf>
    <xf numFmtId="1" fontId="6" fillId="7" borderId="8" xfId="1" applyNumberFormat="1" applyFont="1" applyFill="1" applyBorder="1" applyAlignment="1" applyProtection="1">
      <alignment horizontal="center" shrinkToFit="1"/>
      <protection locked="0"/>
    </xf>
    <xf numFmtId="3" fontId="6" fillId="7" borderId="0" xfId="1" applyNumberFormat="1" applyFont="1" applyFill="1" applyAlignment="1" applyProtection="1">
      <alignment horizontal="center" shrinkToFit="1"/>
      <protection locked="0"/>
    </xf>
    <xf numFmtId="3" fontId="6" fillId="7" borderId="8" xfId="1" applyNumberFormat="1" applyFont="1" applyFill="1" applyBorder="1" applyAlignment="1" applyProtection="1">
      <alignment horizontal="center" shrinkToFit="1"/>
      <protection locked="0"/>
    </xf>
    <xf numFmtId="3" fontId="6" fillId="7" borderId="21" xfId="1" applyNumberFormat="1" applyFont="1" applyFill="1" applyBorder="1" applyAlignment="1" applyProtection="1">
      <alignment horizontal="center" shrinkToFit="1"/>
      <protection locked="0"/>
    </xf>
    <xf numFmtId="3" fontId="6" fillId="0" borderId="52" xfId="1" applyNumberFormat="1" applyFont="1" applyBorder="1" applyAlignment="1" applyProtection="1">
      <alignment horizontal="center" shrinkToFit="1"/>
      <protection locked="0"/>
    </xf>
    <xf numFmtId="0" fontId="0" fillId="0" borderId="0" xfId="0" applyAlignment="1">
      <alignment vertical="top"/>
    </xf>
    <xf numFmtId="0" fontId="40" fillId="0" borderId="0" xfId="0" applyFont="1" applyAlignment="1">
      <alignment vertical="top"/>
    </xf>
    <xf numFmtId="0" fontId="0" fillId="0" borderId="54" xfId="0" applyBorder="1"/>
    <xf numFmtId="0" fontId="40" fillId="0" borderId="54" xfId="0" applyFont="1" applyBorder="1"/>
    <xf numFmtId="0" fontId="40" fillId="0" borderId="55" xfId="0" applyFont="1" applyBorder="1"/>
    <xf numFmtId="43" fontId="40" fillId="0" borderId="0" xfId="6" applyFont="1"/>
    <xf numFmtId="0" fontId="0" fillId="4" borderId="55" xfId="0" applyFill="1" applyBorder="1"/>
    <xf numFmtId="43" fontId="0" fillId="0" borderId="0" xfId="6" applyFont="1"/>
    <xf numFmtId="0" fontId="39" fillId="8" borderId="56" xfId="0" applyFont="1" applyFill="1" applyBorder="1"/>
    <xf numFmtId="0" fontId="39" fillId="8" borderId="57" xfId="0" applyFont="1" applyFill="1" applyBorder="1"/>
    <xf numFmtId="0" fontId="0" fillId="9" borderId="58" xfId="0" applyFill="1" applyBorder="1"/>
    <xf numFmtId="0" fontId="0" fillId="9" borderId="59" xfId="0" applyFill="1" applyBorder="1"/>
    <xf numFmtId="14" fontId="0" fillId="9" borderId="59" xfId="0" applyNumberFormat="1" applyFill="1" applyBorder="1"/>
    <xf numFmtId="171" fontId="0" fillId="9" borderId="59" xfId="0" applyNumberFormat="1" applyFill="1" applyBorder="1"/>
    <xf numFmtId="0" fontId="0" fillId="0" borderId="58" xfId="0" applyBorder="1"/>
    <xf numFmtId="0" fontId="0" fillId="0" borderId="59" xfId="0" applyBorder="1"/>
    <xf numFmtId="14" fontId="0" fillId="0" borderId="59" xfId="0" applyNumberFormat="1" applyBorder="1"/>
    <xf numFmtId="171" fontId="0" fillId="0" borderId="59" xfId="0" applyNumberFormat="1" applyBorder="1"/>
    <xf numFmtId="0" fontId="40" fillId="9" borderId="58" xfId="0" applyFont="1" applyFill="1" applyBorder="1"/>
    <xf numFmtId="0" fontId="40" fillId="9" borderId="59" xfId="0" applyFont="1" applyFill="1" applyBorder="1"/>
    <xf numFmtId="14" fontId="40" fillId="9" borderId="59" xfId="0" applyNumberFormat="1" applyFont="1" applyFill="1" applyBorder="1"/>
    <xf numFmtId="171" fontId="40" fillId="9" borderId="59" xfId="0" applyNumberFormat="1" applyFont="1" applyFill="1" applyBorder="1"/>
    <xf numFmtId="0" fontId="41" fillId="6" borderId="0" xfId="7" applyFont="1" applyAlignment="1">
      <alignment vertical="top"/>
    </xf>
    <xf numFmtId="0" fontId="41" fillId="6" borderId="0" xfId="7" applyFont="1"/>
    <xf numFmtId="166" fontId="5" fillId="0" borderId="0" xfId="1" quotePrefix="1" applyNumberFormat="1" applyFont="1" applyProtection="1">
      <protection hidden="1"/>
    </xf>
    <xf numFmtId="0" fontId="4" fillId="0" borderId="7" xfId="1" applyFont="1" applyBorder="1"/>
    <xf numFmtId="0" fontId="4" fillId="0" borderId="0" xfId="1" applyFont="1"/>
    <xf numFmtId="0" fontId="4" fillId="0" borderId="8" xfId="1" applyFont="1" applyBorder="1"/>
    <xf numFmtId="0" fontId="3" fillId="0" borderId="5" xfId="1" applyFont="1" applyBorder="1" applyAlignment="1">
      <alignment horizontal="left" vertical="center" indent="1"/>
    </xf>
    <xf numFmtId="0" fontId="3" fillId="0" borderId="1" xfId="1" applyFont="1" applyBorder="1" applyAlignment="1">
      <alignment horizontal="left" vertical="center" indent="1"/>
    </xf>
    <xf numFmtId="0" fontId="3" fillId="0" borderId="6" xfId="1" applyFont="1" applyBorder="1" applyAlignment="1">
      <alignment horizontal="left" vertical="center" indent="1"/>
    </xf>
    <xf numFmtId="0" fontId="4" fillId="0" borderId="5" xfId="1" applyFont="1" applyBorder="1"/>
    <xf numFmtId="0" fontId="4" fillId="0" borderId="1" xfId="1" applyFont="1" applyBorder="1"/>
    <xf numFmtId="0" fontId="4" fillId="0" borderId="6" xfId="1" applyFont="1" applyBorder="1"/>
    <xf numFmtId="0" fontId="4" fillId="0" borderId="5" xfId="1" applyFont="1" applyBorder="1" applyAlignment="1">
      <alignment horizontal="left" indent="1"/>
    </xf>
    <xf numFmtId="0" fontId="4" fillId="0" borderId="1" xfId="1" applyFont="1" applyBorder="1" applyAlignment="1">
      <alignment horizontal="left" indent="1"/>
    </xf>
    <xf numFmtId="0" fontId="4" fillId="0" borderId="6" xfId="1" applyFont="1" applyBorder="1" applyAlignment="1">
      <alignment horizontal="left" indent="1"/>
    </xf>
    <xf numFmtId="0" fontId="4" fillId="0" borderId="7" xfId="1" applyFont="1" applyBorder="1" applyAlignment="1">
      <alignment horizontal="left" indent="1"/>
    </xf>
    <xf numFmtId="0" fontId="4" fillId="0" borderId="0" xfId="1" applyFont="1" applyAlignment="1">
      <alignment horizontal="left" indent="1"/>
    </xf>
    <xf numFmtId="0" fontId="4" fillId="0" borderId="8" xfId="1" applyFont="1" applyBorder="1" applyAlignment="1">
      <alignment horizontal="left" indent="1"/>
    </xf>
    <xf numFmtId="0" fontId="7" fillId="0" borderId="9" xfId="1" applyFont="1" applyBorder="1"/>
    <xf numFmtId="0" fontId="7" fillId="0" borderId="10" xfId="1" applyFont="1" applyBorder="1"/>
    <xf numFmtId="0" fontId="4" fillId="0" borderId="10" xfId="1" applyFont="1" applyBorder="1" applyAlignment="1" applyProtection="1">
      <alignment horizontal="left" indent="1"/>
      <protection locked="0"/>
    </xf>
    <xf numFmtId="0" fontId="4" fillId="0" borderId="11" xfId="1" applyFont="1" applyBorder="1" applyAlignment="1" applyProtection="1">
      <alignment horizontal="left" indent="1"/>
      <protection locked="0"/>
    </xf>
    <xf numFmtId="0" fontId="4" fillId="0" borderId="7" xfId="1" applyFont="1" applyBorder="1" applyAlignment="1">
      <alignment horizontal="left" vertical="center" indent="1"/>
    </xf>
    <xf numFmtId="0" fontId="4" fillId="0" borderId="0" xfId="1" applyFont="1" applyAlignment="1">
      <alignment horizontal="left" vertical="center" indent="1"/>
    </xf>
    <xf numFmtId="0" fontId="4" fillId="0" borderId="8" xfId="1" applyFont="1" applyBorder="1" applyAlignment="1">
      <alignment horizontal="left" vertical="center" indent="1"/>
    </xf>
    <xf numFmtId="0" fontId="8" fillId="0" borderId="7" xfId="1" applyFont="1" applyBorder="1"/>
    <xf numFmtId="0" fontId="8" fillId="0" borderId="0" xfId="1" applyFont="1"/>
    <xf numFmtId="0" fontId="8" fillId="0" borderId="8" xfId="1" applyFont="1" applyBorder="1"/>
    <xf numFmtId="0" fontId="3" fillId="0" borderId="5" xfId="1" applyFont="1" applyBorder="1"/>
    <xf numFmtId="0" fontId="3" fillId="0" borderId="1" xfId="1" applyFont="1" applyBorder="1"/>
    <xf numFmtId="0" fontId="3" fillId="0" borderId="6" xfId="1" applyFont="1" applyBorder="1"/>
    <xf numFmtId="0" fontId="4" fillId="0" borderId="0" xfId="1" applyFont="1" applyAlignment="1">
      <alignment horizontal="center" vertical="center"/>
    </xf>
    <xf numFmtId="0" fontId="4" fillId="0" borderId="0" xfId="1" applyFont="1" applyAlignment="1">
      <alignment horizontal="center"/>
    </xf>
    <xf numFmtId="0" fontId="4" fillId="0" borderId="0" xfId="1" applyFont="1" applyAlignment="1" applyProtection="1">
      <alignment horizontal="center" vertical="center"/>
      <protection hidden="1"/>
    </xf>
    <xf numFmtId="0" fontId="3" fillId="0" borderId="0" xfId="1" applyFont="1" applyAlignment="1" applyProtection="1">
      <alignment horizontal="center" vertical="center"/>
      <protection hidden="1"/>
    </xf>
    <xf numFmtId="0" fontId="4" fillId="0" borderId="5" xfId="1" applyFont="1" applyBorder="1" applyAlignment="1">
      <alignment horizontal="center"/>
    </xf>
    <xf numFmtId="0" fontId="4" fillId="0" borderId="1" xfId="1" applyFont="1" applyBorder="1" applyAlignment="1">
      <alignment horizontal="center"/>
    </xf>
    <xf numFmtId="0" fontId="4" fillId="0" borderId="6" xfId="1" applyFont="1" applyBorder="1" applyAlignment="1">
      <alignment horizontal="center"/>
    </xf>
    <xf numFmtId="164" fontId="4" fillId="0" borderId="5" xfId="1" applyNumberFormat="1" applyFont="1" applyBorder="1" applyAlignment="1">
      <alignment horizontal="left" indent="1"/>
    </xf>
    <xf numFmtId="164" fontId="4" fillId="0" borderId="6" xfId="1" applyNumberFormat="1" applyFont="1" applyBorder="1" applyAlignment="1">
      <alignment horizontal="left" indent="1"/>
    </xf>
    <xf numFmtId="0" fontId="4" fillId="0" borderId="5" xfId="1" applyFont="1" applyBorder="1" applyAlignment="1" applyProtection="1">
      <alignment horizontal="left" indent="1"/>
      <protection locked="0"/>
    </xf>
    <xf numFmtId="0" fontId="4" fillId="0" borderId="7" xfId="1" applyFont="1" applyBorder="1" applyAlignment="1" applyProtection="1">
      <alignment horizontal="left" indent="1"/>
      <protection locked="0"/>
    </xf>
    <xf numFmtId="0" fontId="9" fillId="0" borderId="0" xfId="1" applyFont="1" applyAlignment="1">
      <alignment horizontal="center" vertical="center"/>
    </xf>
    <xf numFmtId="0" fontId="3" fillId="0" borderId="0" xfId="1" applyFont="1" applyAlignment="1">
      <alignment horizontal="center" vertical="center"/>
    </xf>
    <xf numFmtId="0" fontId="3" fillId="0" borderId="16" xfId="1" applyFont="1" applyBorder="1" applyProtection="1">
      <protection locked="0"/>
    </xf>
    <xf numFmtId="0" fontId="3" fillId="0" borderId="16" xfId="1" applyFont="1" applyBorder="1" applyAlignment="1" applyProtection="1">
      <alignment horizontal="left"/>
      <protection locked="0"/>
    </xf>
    <xf numFmtId="164" fontId="4" fillId="0" borderId="0" xfId="1" applyNumberFormat="1" applyFont="1" applyAlignment="1">
      <alignment horizontal="center" vertical="center"/>
    </xf>
    <xf numFmtId="0" fontId="4" fillId="0" borderId="0" xfId="1" quotePrefix="1" applyFont="1" applyAlignment="1">
      <alignment horizontal="center" vertical="center"/>
    </xf>
    <xf numFmtId="164" fontId="9" fillId="0" borderId="0" xfId="1" applyNumberFormat="1" applyFont="1"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40" fillId="0" borderId="0" xfId="0" applyFont="1" applyAlignment="1">
      <alignment vertical="top"/>
    </xf>
    <xf numFmtId="0" fontId="0" fillId="0" borderId="55" xfId="0" applyBorder="1"/>
    <xf numFmtId="0" fontId="41" fillId="6" borderId="0" xfId="7" applyFont="1" applyAlignment="1">
      <alignment vertical="top"/>
    </xf>
    <xf numFmtId="0" fontId="41" fillId="6" borderId="0" xfId="7" applyFont="1"/>
    <xf numFmtId="0" fontId="0" fillId="0" borderId="0" xfId="0" applyAlignment="1">
      <alignment vertical="top"/>
    </xf>
    <xf numFmtId="0" fontId="6" fillId="0" borderId="0" xfId="1" applyFont="1" applyAlignment="1">
      <alignment horizontal="left" vertical="center" wrapText="1"/>
    </xf>
    <xf numFmtId="3" fontId="7" fillId="0" borderId="13" xfId="1" applyNumberFormat="1" applyFont="1" applyBorder="1" applyAlignment="1" applyProtection="1">
      <alignment horizontal="right" indent="1"/>
      <protection locked="0"/>
    </xf>
    <xf numFmtId="0" fontId="7" fillId="0" borderId="0" xfId="1" applyFont="1" applyAlignment="1" applyProtection="1">
      <alignment vertical="center" wrapText="1"/>
      <protection locked="0"/>
    </xf>
    <xf numFmtId="5" fontId="4" fillId="0" borderId="28" xfId="1" applyNumberFormat="1" applyFont="1" applyBorder="1" applyProtection="1">
      <protection locked="0"/>
    </xf>
    <xf numFmtId="0" fontId="4" fillId="0" borderId="29" xfId="1" applyFont="1" applyBorder="1" applyProtection="1">
      <protection locked="0"/>
    </xf>
    <xf numFmtId="0" fontId="6" fillId="0" borderId="0" xfId="1" applyFont="1" applyAlignment="1">
      <alignment horizontal="left" vertical="top" wrapText="1"/>
    </xf>
    <xf numFmtId="0" fontId="9" fillId="0" borderId="0" xfId="1" applyFont="1" applyAlignment="1">
      <alignment horizontal="center"/>
    </xf>
    <xf numFmtId="0" fontId="9" fillId="0" borderId="26" xfId="1" applyFont="1" applyBorder="1" applyAlignment="1">
      <alignment horizontal="center"/>
    </xf>
    <xf numFmtId="0" fontId="7" fillId="0" borderId="0" xfId="1" applyFont="1" applyAlignment="1" applyProtection="1">
      <alignment horizontal="left" vertical="center" wrapText="1"/>
      <protection locked="0"/>
    </xf>
    <xf numFmtId="0" fontId="9" fillId="0" borderId="0" xfId="1" applyFont="1" applyAlignment="1">
      <alignment horizontal="center" vertical="center" readingOrder="1"/>
    </xf>
    <xf numFmtId="0" fontId="5" fillId="0" borderId="28"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29" xfId="1" applyFont="1" applyBorder="1" applyAlignment="1" applyProtection="1">
      <alignment horizontal="center" vertical="center"/>
      <protection locked="0"/>
    </xf>
    <xf numFmtId="6" fontId="6" fillId="0" borderId="13" xfId="1" applyNumberFormat="1" applyFont="1" applyBorder="1" applyAlignment="1" applyProtection="1">
      <alignment horizontal="right" vertical="center"/>
      <protection locked="0"/>
    </xf>
    <xf numFmtId="6" fontId="6" fillId="0" borderId="28" xfId="1" applyNumberFormat="1" applyFont="1" applyBorder="1" applyProtection="1">
      <protection locked="0"/>
    </xf>
    <xf numFmtId="6" fontId="6" fillId="0" borderId="29" xfId="1" applyNumberFormat="1" applyFont="1" applyBorder="1" applyProtection="1">
      <protection locked="0"/>
    </xf>
    <xf numFmtId="167" fontId="3" fillId="0" borderId="1" xfId="1" applyNumberFormat="1" applyFont="1" applyBorder="1" applyAlignment="1" applyProtection="1">
      <alignment horizontal="center"/>
      <protection locked="0"/>
    </xf>
    <xf numFmtId="0" fontId="6" fillId="0" borderId="28" xfId="1" applyFont="1" applyBorder="1" applyAlignment="1" applyProtection="1">
      <alignment horizontal="left" vertical="center"/>
      <protection locked="0"/>
    </xf>
    <xf numFmtId="0" fontId="6" fillId="0" borderId="27" xfId="1" applyFont="1" applyBorder="1" applyAlignment="1" applyProtection="1">
      <alignment horizontal="left" vertical="center"/>
      <protection locked="0"/>
    </xf>
    <xf numFmtId="0" fontId="6" fillId="0" borderId="29" xfId="1" applyFont="1" applyBorder="1" applyAlignment="1" applyProtection="1">
      <alignment horizontal="left" vertical="center"/>
      <protection locked="0"/>
    </xf>
    <xf numFmtId="38" fontId="6" fillId="0" borderId="13" xfId="1" applyNumberFormat="1" applyFont="1" applyBorder="1" applyAlignment="1" applyProtection="1">
      <alignment horizontal="right" vertical="center"/>
      <protection locked="0"/>
    </xf>
    <xf numFmtId="0" fontId="4" fillId="0" borderId="0" xfId="1" applyFont="1" applyAlignment="1">
      <alignment horizontal="center" vertical="center" wrapText="1"/>
    </xf>
    <xf numFmtId="0" fontId="3" fillId="0" borderId="0" xfId="1" applyFont="1" applyAlignment="1">
      <alignment horizontal="center" vertical="center" wrapText="1"/>
    </xf>
    <xf numFmtId="164" fontId="4" fillId="0" borderId="0" xfId="1" applyNumberFormat="1" applyFont="1" applyAlignment="1">
      <alignment horizontal="center" vertical="center" wrapText="1"/>
    </xf>
    <xf numFmtId="166" fontId="9" fillId="0" borderId="0" xfId="1" applyNumberFormat="1" applyFont="1" applyAlignment="1">
      <alignment horizontal="center" vertical="center" wrapText="1"/>
    </xf>
    <xf numFmtId="0" fontId="7" fillId="0" borderId="0" xfId="1" applyFont="1" applyAlignment="1">
      <alignment horizontal="center" vertical="center" wrapText="1"/>
    </xf>
    <xf numFmtId="0" fontId="3" fillId="0" borderId="1" xfId="1" applyFont="1" applyBorder="1" applyAlignment="1" applyProtection="1">
      <alignment horizontal="center"/>
      <protection locked="0"/>
    </xf>
    <xf numFmtId="0" fontId="3" fillId="0" borderId="30" xfId="1" applyFont="1" applyBorder="1" applyAlignment="1" applyProtection="1">
      <alignment horizontal="center"/>
      <protection locked="0"/>
    </xf>
    <xf numFmtId="0" fontId="6" fillId="0" borderId="28" xfId="1" applyFont="1" applyBorder="1" applyAlignment="1">
      <alignment horizontal="center"/>
    </xf>
    <xf numFmtId="0" fontId="6" fillId="0" borderId="27" xfId="1" applyFont="1" applyBorder="1" applyAlignment="1">
      <alignment horizontal="center"/>
    </xf>
    <xf numFmtId="0" fontId="6" fillId="0" borderId="29" xfId="1" applyFont="1" applyBorder="1" applyAlignment="1">
      <alignment horizontal="center"/>
    </xf>
    <xf numFmtId="38" fontId="6" fillId="0" borderId="28" xfId="1" applyNumberFormat="1" applyFont="1" applyBorder="1" applyAlignment="1" applyProtection="1">
      <alignment horizontal="right" vertical="center"/>
      <protection locked="0"/>
    </xf>
    <xf numFmtId="38" fontId="6" fillId="0" borderId="27" xfId="1" applyNumberFormat="1" applyFont="1" applyBorder="1" applyAlignment="1" applyProtection="1">
      <alignment horizontal="right" vertical="center"/>
      <protection locked="0"/>
    </xf>
    <xf numFmtId="38" fontId="6" fillId="0" borderId="29" xfId="1" applyNumberFormat="1" applyFont="1" applyBorder="1" applyAlignment="1" applyProtection="1">
      <alignment horizontal="right" vertical="center"/>
      <protection locked="0"/>
    </xf>
    <xf numFmtId="0" fontId="3" fillId="0" borderId="0" xfId="1" applyFont="1" applyAlignment="1" applyProtection="1">
      <alignment horizontal="left" vertical="top" wrapText="1"/>
      <protection locked="0"/>
    </xf>
    <xf numFmtId="0" fontId="9" fillId="0" borderId="0" xfId="1" applyFont="1" applyAlignment="1">
      <alignment horizontal="center" vertical="center" wrapText="1"/>
    </xf>
    <xf numFmtId="8" fontId="3" fillId="0" borderId="0" xfId="1" applyNumberFormat="1" applyFont="1" applyAlignment="1" applyProtection="1">
      <alignment horizontal="left" vertical="top" wrapText="1"/>
      <protection locked="0"/>
    </xf>
    <xf numFmtId="0" fontId="4" fillId="0" borderId="30" xfId="1" applyFont="1" applyBorder="1" applyAlignment="1" applyProtection="1">
      <alignment horizontal="center"/>
      <protection locked="0"/>
    </xf>
    <xf numFmtId="0" fontId="4" fillId="0" borderId="30" xfId="1" applyFont="1" applyBorder="1" applyAlignment="1" applyProtection="1">
      <alignment horizontal="center" vertical="center"/>
      <protection locked="0"/>
    </xf>
    <xf numFmtId="0" fontId="9" fillId="0" borderId="3" xfId="1" applyFont="1" applyBorder="1" applyAlignment="1">
      <alignment horizontal="center" vertical="center"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35" fillId="0" borderId="0" xfId="0" applyFont="1" applyAlignment="1">
      <alignment horizontal="center" vertical="center"/>
    </xf>
    <xf numFmtId="0" fontId="36" fillId="0" borderId="0" xfId="0" applyFont="1" applyAlignment="1">
      <alignment horizontal="center" vertical="center"/>
    </xf>
    <xf numFmtId="0" fontId="35" fillId="0" borderId="35" xfId="0" applyFont="1" applyBorder="1" applyAlignment="1">
      <alignment horizontal="left" vertical="top" wrapText="1"/>
    </xf>
    <xf numFmtId="0" fontId="35" fillId="0" borderId="36" xfId="0" applyFont="1" applyBorder="1" applyAlignment="1">
      <alignment horizontal="left" vertical="top" wrapText="1"/>
    </xf>
    <xf numFmtId="0" fontId="35" fillId="0" borderId="37" xfId="0" applyFont="1" applyBorder="1" applyAlignment="1">
      <alignment horizontal="left" vertical="top" wrapText="1"/>
    </xf>
    <xf numFmtId="0" fontId="35" fillId="0" borderId="38" xfId="0" applyFont="1" applyBorder="1" applyAlignment="1">
      <alignment horizontal="left" vertical="top" wrapText="1"/>
    </xf>
    <xf numFmtId="0" fontId="35" fillId="0" borderId="0" xfId="0" applyFont="1" applyAlignment="1">
      <alignment horizontal="left" vertical="top" wrapText="1"/>
    </xf>
    <xf numFmtId="0" fontId="35" fillId="0" borderId="39" xfId="0" applyFont="1" applyBorder="1" applyAlignment="1">
      <alignment horizontal="left" vertical="top" wrapText="1"/>
    </xf>
    <xf numFmtId="0" fontId="35" fillId="0" borderId="40" xfId="0" applyFont="1" applyBorder="1" applyAlignment="1">
      <alignment horizontal="left" vertical="top" wrapText="1"/>
    </xf>
    <xf numFmtId="0" fontId="35" fillId="0" borderId="41" xfId="0" applyFont="1" applyBorder="1" applyAlignment="1">
      <alignment horizontal="left" vertical="top" wrapText="1"/>
    </xf>
    <xf numFmtId="0" fontId="35" fillId="0" borderId="42" xfId="0" applyFont="1" applyBorder="1" applyAlignment="1">
      <alignment horizontal="left" vertical="top"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cellXfs>
  <cellStyles count="8">
    <cellStyle name="Comma" xfId="6" builtinId="3"/>
    <cellStyle name="Good" xfId="7" builtinId="26"/>
    <cellStyle name="Hyperlink" xfId="2" builtinId="8"/>
    <cellStyle name="Hyperlink 2" xfId="3" xr:uid="{00000000-0005-0000-0000-000001000000}"/>
    <cellStyle name="Normal" xfId="0" builtinId="0"/>
    <cellStyle name="Normal 2" xfId="1" xr:uid="{00000000-0005-0000-0000-000003000000}"/>
    <cellStyle name="Normal 4" xfId="4" xr:uid="{00000000-0005-0000-0000-000004000000}"/>
    <cellStyle name="Normal_THRESHOLD CALCULATOR v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49098B2-18F4-4BCD-91A6-EF4CE5A26CBC}"/>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64A87947-1EC6-4F6F-BA8C-9BFE7A63396A}"/>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83EFD9FF-A45A-4EC9-8AE6-DF0DB557422A}"/>
            </a:ext>
          </a:extLst>
        </xdr:cNvPr>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AFD6C3F3-0B58-4E31-AFCD-ED3EC1C7D846}"/>
            </a:ext>
          </a:extLst>
        </xdr:cNvPr>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580CEEE9-5723-41E9-BA77-642A5E22159F}"/>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DF0E0C8F-CF10-4F64-8131-11B393DE22D9}"/>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E6BE2216-3517-42A3-ACC6-CFD279FEB3B1}"/>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AF554F8E-691C-40AB-868D-F2074690CE9F}"/>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bin"/><Relationship Id="rId4" Type="http://schemas.openxmlformats.org/officeDocument/2006/relationships/hyperlink" Target="https://www.isbe.net/Pages/School-Nutrition-Programs-Food-Distribution.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8"/>
  <sheetViews>
    <sheetView showGridLines="0" showZeros="0" tabSelected="1" zoomScale="110" zoomScaleNormal="110" workbookViewId="0">
      <selection activeCell="J5" sqref="J5"/>
    </sheetView>
  </sheetViews>
  <sheetFormatPr defaultColWidth="9.140625" defaultRowHeight="12.75" x14ac:dyDescent="0.2"/>
  <cols>
    <col min="1" max="1" width="7.85546875" style="6" customWidth="1"/>
    <col min="2" max="2" width="2.28515625" style="2" customWidth="1"/>
    <col min="3" max="3" width="9.140625" style="6"/>
    <col min="4" max="4" width="13" style="6" customWidth="1"/>
    <col min="5" max="5" width="16" style="6" customWidth="1"/>
    <col min="6" max="6" width="4.140625" style="6" customWidth="1"/>
    <col min="7" max="7" width="3.7109375" style="6" customWidth="1"/>
    <col min="8" max="8" width="9.7109375" style="6" customWidth="1"/>
    <col min="9" max="9" width="10.7109375" style="6" customWidth="1"/>
    <col min="10" max="10" width="5" style="6" customWidth="1"/>
    <col min="11" max="11" width="6.5703125" style="6" customWidth="1"/>
    <col min="12" max="12" width="12.85546875" style="6" customWidth="1"/>
    <col min="13" max="13" width="2.7109375" style="6" customWidth="1"/>
    <col min="14" max="14" width="13.140625" style="6" customWidth="1"/>
    <col min="15" max="15" width="7.140625" style="6" customWidth="1"/>
    <col min="16" max="16" width="7" style="6" customWidth="1"/>
    <col min="17" max="17" width="9.7109375" style="6" customWidth="1"/>
    <col min="18" max="19" width="9.85546875" style="6" customWidth="1"/>
    <col min="20" max="16384" width="9.140625" style="6"/>
  </cols>
  <sheetData>
    <row r="1" spans="1:29" x14ac:dyDescent="0.2">
      <c r="A1" s="1"/>
      <c r="C1" s="1"/>
      <c r="D1" s="1"/>
      <c r="E1" s="1"/>
      <c r="F1" s="3"/>
      <c r="G1" s="3"/>
      <c r="H1" s="1"/>
      <c r="I1" s="1"/>
      <c r="J1" s="1"/>
      <c r="K1" s="1"/>
      <c r="L1" s="4"/>
      <c r="M1" s="5"/>
    </row>
    <row r="2" spans="1:29" ht="13.5" customHeight="1" x14ac:dyDescent="0.2">
      <c r="A2" s="357" t="s">
        <v>0</v>
      </c>
      <c r="B2" s="357"/>
      <c r="C2" s="357"/>
      <c r="D2" s="357"/>
      <c r="E2" s="357"/>
      <c r="F2" s="357"/>
      <c r="G2" s="357"/>
      <c r="H2" s="357"/>
      <c r="I2" s="357"/>
      <c r="J2" s="357"/>
      <c r="K2" s="357"/>
      <c r="L2" s="357"/>
    </row>
    <row r="3" spans="1:29" ht="13.5" customHeight="1" x14ac:dyDescent="0.2">
      <c r="A3" s="358" t="s">
        <v>1</v>
      </c>
      <c r="B3" s="358"/>
      <c r="C3" s="358"/>
      <c r="D3" s="358"/>
      <c r="E3" s="358"/>
      <c r="F3" s="358"/>
      <c r="G3" s="358"/>
      <c r="H3" s="358"/>
      <c r="I3" s="358"/>
      <c r="J3" s="358"/>
      <c r="K3" s="358"/>
      <c r="L3" s="358"/>
    </row>
    <row r="4" spans="1:29" ht="13.5" customHeight="1" x14ac:dyDescent="0.2">
      <c r="A4" s="359" t="str">
        <f>"Year Ending June 30, 2024"</f>
        <v>Year Ending June 30, 2024</v>
      </c>
      <c r="B4" s="360"/>
      <c r="C4" s="360"/>
      <c r="D4" s="360"/>
      <c r="E4" s="360"/>
      <c r="F4" s="360"/>
      <c r="G4" s="360"/>
      <c r="H4" s="360"/>
      <c r="I4" s="360"/>
      <c r="J4" s="360"/>
      <c r="K4" s="360"/>
      <c r="L4" s="360"/>
    </row>
    <row r="5" spans="1:29" ht="29.85" customHeight="1" x14ac:dyDescent="0.2">
      <c r="A5" s="7"/>
      <c r="B5" s="8"/>
      <c r="C5" s="7"/>
      <c r="D5" s="7"/>
      <c r="E5" s="7"/>
      <c r="F5" s="7"/>
      <c r="G5" s="7"/>
      <c r="H5" s="7"/>
      <c r="I5" s="7"/>
      <c r="J5" s="7"/>
      <c r="K5" s="7"/>
      <c r="L5" s="7"/>
      <c r="V5" s="9"/>
      <c r="W5" s="9"/>
      <c r="X5" s="9"/>
      <c r="Y5" s="9"/>
      <c r="Z5" s="9"/>
      <c r="AA5" s="9"/>
      <c r="AB5" s="9"/>
      <c r="AC5" s="9"/>
    </row>
    <row r="6" spans="1:29" ht="13.5" customHeight="1" x14ac:dyDescent="0.2">
      <c r="A6" s="10" t="s">
        <v>2</v>
      </c>
      <c r="B6" s="11"/>
      <c r="C6" s="12"/>
      <c r="D6" s="12"/>
      <c r="E6" s="13" t="s">
        <v>3</v>
      </c>
      <c r="F6" s="14"/>
      <c r="G6" s="15" t="s">
        <v>4</v>
      </c>
      <c r="H6" s="12"/>
      <c r="I6" s="12"/>
      <c r="J6" s="12"/>
      <c r="K6" s="12"/>
      <c r="L6" s="16"/>
      <c r="V6" s="9"/>
      <c r="W6" s="9"/>
      <c r="X6" s="9"/>
      <c r="Y6" s="9"/>
      <c r="Z6" s="9"/>
      <c r="AA6" s="9"/>
      <c r="AB6" s="9"/>
      <c r="AC6" s="9"/>
    </row>
    <row r="7" spans="1:29" ht="16.5" customHeight="1" x14ac:dyDescent="0.2">
      <c r="A7" s="361"/>
      <c r="B7" s="362"/>
      <c r="C7" s="362"/>
      <c r="D7" s="363"/>
      <c r="E7" s="364"/>
      <c r="F7" s="365"/>
      <c r="G7" s="366"/>
      <c r="H7" s="339"/>
      <c r="I7" s="339"/>
      <c r="J7" s="339"/>
      <c r="K7" s="339"/>
      <c r="L7" s="340"/>
    </row>
    <row r="8" spans="1:29" ht="13.5" customHeight="1" x14ac:dyDescent="0.2">
      <c r="A8" s="10" t="s">
        <v>5</v>
      </c>
      <c r="B8" s="11"/>
      <c r="C8" s="12"/>
      <c r="D8" s="12"/>
      <c r="E8" s="17"/>
      <c r="F8" s="16"/>
      <c r="G8" s="18" t="s">
        <v>6</v>
      </c>
      <c r="H8" s="9"/>
      <c r="I8" s="9"/>
      <c r="J8" s="9"/>
      <c r="K8" s="9"/>
      <c r="L8" s="19"/>
    </row>
    <row r="9" spans="1:29" ht="13.5" customHeight="1" x14ac:dyDescent="0.2">
      <c r="A9" s="367"/>
      <c r="B9" s="342"/>
      <c r="C9" s="342"/>
      <c r="D9" s="342"/>
      <c r="E9" s="342"/>
      <c r="F9" s="343"/>
      <c r="G9" s="341"/>
      <c r="H9" s="342"/>
      <c r="I9" s="342"/>
      <c r="J9" s="342"/>
      <c r="K9" s="342"/>
      <c r="L9" s="343"/>
    </row>
    <row r="10" spans="1:29" ht="13.5" customHeight="1" x14ac:dyDescent="0.2">
      <c r="A10" s="335"/>
      <c r="B10" s="336"/>
      <c r="C10" s="336"/>
      <c r="D10" s="336"/>
      <c r="E10" s="336"/>
      <c r="F10" s="337"/>
      <c r="G10" s="341"/>
      <c r="H10" s="342"/>
      <c r="I10" s="342"/>
      <c r="J10" s="342"/>
      <c r="K10" s="342"/>
      <c r="L10" s="343"/>
    </row>
    <row r="11" spans="1:29" ht="13.5" customHeight="1" x14ac:dyDescent="0.2">
      <c r="A11" s="10" t="s">
        <v>7</v>
      </c>
      <c r="B11" s="11"/>
      <c r="C11" s="12"/>
      <c r="D11" s="17"/>
      <c r="E11" s="12"/>
      <c r="F11" s="16"/>
      <c r="G11" s="341"/>
      <c r="H11" s="342"/>
      <c r="I11" s="342"/>
      <c r="J11" s="342"/>
      <c r="K11" s="342"/>
      <c r="L11" s="343"/>
    </row>
    <row r="12" spans="1:29" ht="13.5" customHeight="1" x14ac:dyDescent="0.2">
      <c r="A12" s="351" t="s">
        <v>8</v>
      </c>
      <c r="B12" s="352"/>
      <c r="C12" s="352"/>
      <c r="D12" s="352"/>
      <c r="E12" s="352"/>
      <c r="F12" s="353"/>
      <c r="G12" s="354"/>
      <c r="H12" s="355"/>
      <c r="I12" s="355"/>
      <c r="J12" s="355"/>
      <c r="K12" s="355"/>
      <c r="L12" s="356"/>
    </row>
    <row r="13" spans="1:29" ht="13.5" customHeight="1" x14ac:dyDescent="0.2">
      <c r="A13" s="341"/>
      <c r="B13" s="342"/>
      <c r="C13" s="342"/>
      <c r="D13" s="342"/>
      <c r="E13" s="342"/>
      <c r="F13" s="343"/>
      <c r="G13" s="344" t="s">
        <v>9</v>
      </c>
      <c r="H13" s="345"/>
      <c r="I13" s="346"/>
      <c r="J13" s="346"/>
      <c r="K13" s="346"/>
      <c r="L13" s="347"/>
    </row>
    <row r="14" spans="1:29" ht="13.5" customHeight="1" x14ac:dyDescent="0.2">
      <c r="A14" s="341"/>
      <c r="B14" s="342"/>
      <c r="C14" s="342"/>
      <c r="D14" s="342"/>
      <c r="E14" s="342"/>
      <c r="F14" s="343"/>
      <c r="G14" s="20" t="s">
        <v>10</v>
      </c>
      <c r="H14" s="9"/>
      <c r="I14" s="9"/>
      <c r="J14" s="9"/>
      <c r="K14" s="9"/>
      <c r="L14" s="19"/>
    </row>
    <row r="15" spans="1:29" ht="13.5" customHeight="1" x14ac:dyDescent="0.2">
      <c r="A15" s="341"/>
      <c r="B15" s="342"/>
      <c r="C15" s="342"/>
      <c r="D15" s="342"/>
      <c r="E15" s="342"/>
      <c r="F15" s="343"/>
      <c r="G15" s="348"/>
      <c r="H15" s="349"/>
      <c r="I15" s="349"/>
      <c r="J15" s="349"/>
      <c r="K15" s="349"/>
      <c r="L15" s="350"/>
    </row>
    <row r="16" spans="1:29" ht="12.2" customHeight="1" x14ac:dyDescent="0.2">
      <c r="A16" s="329"/>
      <c r="B16" s="330"/>
      <c r="C16" s="330"/>
      <c r="D16" s="330"/>
      <c r="E16" s="330"/>
      <c r="F16" s="331"/>
      <c r="G16" s="332"/>
      <c r="H16" s="333"/>
      <c r="I16" s="333"/>
      <c r="J16" s="333"/>
      <c r="K16" s="333"/>
      <c r="L16" s="334"/>
    </row>
    <row r="17" spans="1:13" ht="12.2" customHeight="1" x14ac:dyDescent="0.2">
      <c r="A17" s="329"/>
      <c r="B17" s="330"/>
      <c r="C17" s="330"/>
      <c r="D17" s="330"/>
      <c r="E17" s="330"/>
      <c r="F17" s="331"/>
      <c r="G17" s="20" t="s">
        <v>11</v>
      </c>
      <c r="H17" s="9"/>
      <c r="I17" s="9"/>
      <c r="J17" s="9"/>
      <c r="K17" s="13" t="s">
        <v>12</v>
      </c>
      <c r="L17" s="16"/>
      <c r="M17" s="9"/>
    </row>
    <row r="18" spans="1:13" ht="12.2" customHeight="1" x14ac:dyDescent="0.2">
      <c r="A18" s="335"/>
      <c r="B18" s="336"/>
      <c r="C18" s="336"/>
      <c r="D18" s="336"/>
      <c r="E18" s="336"/>
      <c r="F18" s="337"/>
      <c r="G18" s="338"/>
      <c r="H18" s="339"/>
      <c r="I18" s="339"/>
      <c r="J18" s="339"/>
      <c r="K18" s="338"/>
      <c r="L18" s="340"/>
    </row>
    <row r="19" spans="1:13" ht="12.2" customHeight="1" x14ac:dyDescent="0.2"/>
    <row r="20" spans="1:13" ht="12.2" customHeight="1" x14ac:dyDescent="0.2">
      <c r="J20" s="6" t="s">
        <v>13</v>
      </c>
      <c r="K20" s="2" t="s">
        <v>13</v>
      </c>
    </row>
    <row r="21" spans="1:13" ht="12.2" customHeight="1" x14ac:dyDescent="0.2">
      <c r="A21" s="21" t="s">
        <v>14</v>
      </c>
    </row>
    <row r="22" spans="1:13" ht="12.2" customHeight="1" x14ac:dyDescent="0.2">
      <c r="A22" s="22"/>
    </row>
    <row r="23" spans="1:13" ht="12.2" customHeight="1" x14ac:dyDescent="0.2">
      <c r="A23" s="22"/>
      <c r="B23" s="23"/>
      <c r="C23" s="24" t="s">
        <v>15</v>
      </c>
    </row>
    <row r="24" spans="1:13" ht="10.15" customHeight="1" x14ac:dyDescent="0.2">
      <c r="A24" s="22"/>
      <c r="C24" s="24" t="s">
        <v>272</v>
      </c>
    </row>
    <row r="25" spans="1:13" ht="9" customHeight="1" x14ac:dyDescent="0.2">
      <c r="B25" s="25" t="s">
        <v>13</v>
      </c>
      <c r="C25" s="26"/>
    </row>
    <row r="26" spans="1:13" ht="12.2" customHeight="1" x14ac:dyDescent="0.2">
      <c r="B26" s="23"/>
      <c r="C26" s="24" t="s">
        <v>16</v>
      </c>
    </row>
    <row r="27" spans="1:13" ht="9" customHeight="1" x14ac:dyDescent="0.2">
      <c r="B27" s="25"/>
      <c r="C27" s="24"/>
    </row>
    <row r="28" spans="1:13" ht="12.2" customHeight="1" x14ac:dyDescent="0.2">
      <c r="A28" s="27"/>
      <c r="B28" s="23"/>
      <c r="C28" s="24" t="s">
        <v>17</v>
      </c>
    </row>
    <row r="29" spans="1:13" ht="9" customHeight="1" x14ac:dyDescent="0.2">
      <c r="A29" s="27"/>
      <c r="B29" s="25"/>
      <c r="C29" s="24"/>
    </row>
    <row r="30" spans="1:13" ht="12.2" customHeight="1" x14ac:dyDescent="0.2">
      <c r="B30" s="23"/>
      <c r="C30" s="24" t="s">
        <v>18</v>
      </c>
      <c r="D30" s="28"/>
      <c r="E30" s="28"/>
    </row>
    <row r="31" spans="1:13" ht="9" customHeight="1" x14ac:dyDescent="0.2">
      <c r="B31" s="25"/>
      <c r="C31" s="24"/>
      <c r="D31" s="28"/>
      <c r="E31" s="28"/>
    </row>
    <row r="32" spans="1:13" ht="12.2" customHeight="1" x14ac:dyDescent="0.2">
      <c r="B32" s="23"/>
      <c r="C32" s="24" t="s">
        <v>19</v>
      </c>
      <c r="D32" s="28"/>
      <c r="E32" s="28"/>
    </row>
    <row r="33" spans="1:8" ht="10.9" customHeight="1" x14ac:dyDescent="0.2">
      <c r="B33" s="25"/>
      <c r="C33" s="24" t="s">
        <v>20</v>
      </c>
      <c r="D33" s="28"/>
      <c r="E33" s="28"/>
    </row>
    <row r="34" spans="1:8" ht="9" customHeight="1" x14ac:dyDescent="0.2">
      <c r="B34" s="25"/>
      <c r="C34" s="24"/>
    </row>
    <row r="35" spans="1:8" ht="13.5" customHeight="1" x14ac:dyDescent="0.2">
      <c r="B35" s="23"/>
      <c r="C35" s="24" t="s">
        <v>21</v>
      </c>
    </row>
    <row r="36" spans="1:8" ht="10.9" customHeight="1" x14ac:dyDescent="0.2">
      <c r="B36" s="25"/>
      <c r="C36" s="24" t="s">
        <v>22</v>
      </c>
    </row>
    <row r="37" spans="1:8" ht="9" customHeight="1" x14ac:dyDescent="0.2">
      <c r="B37" s="25"/>
      <c r="C37" s="24"/>
    </row>
    <row r="38" spans="1:8" ht="12.2" customHeight="1" x14ac:dyDescent="0.2">
      <c r="B38" s="23"/>
      <c r="C38" s="24" t="s">
        <v>23</v>
      </c>
    </row>
    <row r="39" spans="1:8" ht="9" customHeight="1" x14ac:dyDescent="0.2">
      <c r="B39" s="25"/>
      <c r="C39" s="24"/>
    </row>
    <row r="40" spans="1:8" ht="13.5" customHeight="1" x14ac:dyDescent="0.2">
      <c r="B40" s="23"/>
      <c r="C40" s="24" t="s">
        <v>24</v>
      </c>
    </row>
    <row r="41" spans="1:8" ht="9" customHeight="1" x14ac:dyDescent="0.2">
      <c r="A41" s="27"/>
      <c r="B41" s="25"/>
      <c r="C41" s="24"/>
    </row>
    <row r="42" spans="1:8" ht="13.5" customHeight="1" x14ac:dyDescent="0.2">
      <c r="B42" s="23"/>
      <c r="C42" s="24" t="s">
        <v>274</v>
      </c>
      <c r="D42" s="28"/>
      <c r="E42" s="28"/>
      <c r="F42" s="28"/>
      <c r="G42" s="28"/>
      <c r="H42" s="28"/>
    </row>
    <row r="43" spans="1:8" ht="12.95" customHeight="1" x14ac:dyDescent="0.2">
      <c r="B43" s="25"/>
      <c r="C43" s="9"/>
      <c r="D43" s="28"/>
      <c r="E43" s="28"/>
      <c r="F43" s="28"/>
      <c r="G43" s="28"/>
      <c r="H43" s="28"/>
    </row>
    <row r="44" spans="1:8" ht="13.5" customHeight="1" x14ac:dyDescent="0.2">
      <c r="A44" s="21" t="s">
        <v>25</v>
      </c>
      <c r="B44" s="25"/>
      <c r="D44" s="28"/>
      <c r="E44" s="28"/>
      <c r="F44" s="28"/>
      <c r="G44" s="28"/>
      <c r="H44" s="28"/>
    </row>
    <row r="45" spans="1:8" ht="12" customHeight="1" x14ac:dyDescent="0.2">
      <c r="B45" s="25"/>
      <c r="D45" s="28"/>
      <c r="E45" s="28"/>
      <c r="F45" s="28"/>
      <c r="G45" s="28"/>
      <c r="H45" s="28"/>
    </row>
    <row r="46" spans="1:8" ht="12.2" customHeight="1" x14ac:dyDescent="0.2">
      <c r="B46" s="23"/>
      <c r="C46" s="29" t="s">
        <v>26</v>
      </c>
      <c r="D46" s="28"/>
      <c r="E46" s="28"/>
      <c r="F46" s="28"/>
      <c r="G46" s="28"/>
      <c r="H46" s="28"/>
    </row>
    <row r="47" spans="1:8" ht="9" customHeight="1" x14ac:dyDescent="0.2"/>
    <row r="48" spans="1:8" ht="12.2" customHeight="1" x14ac:dyDescent="0.2">
      <c r="B48" s="30"/>
      <c r="C48" s="29" t="s">
        <v>27</v>
      </c>
    </row>
    <row r="49" spans="1:12" ht="6" customHeight="1" x14ac:dyDescent="0.2">
      <c r="C49" s="29"/>
    </row>
    <row r="50" spans="1:12" ht="12.2" customHeight="1" x14ac:dyDescent="0.2">
      <c r="A50" s="28"/>
      <c r="B50" s="30"/>
      <c r="C50" s="29" t="s">
        <v>273</v>
      </c>
    </row>
    <row r="51" spans="1:12" ht="12.2" customHeight="1" x14ac:dyDescent="0.2"/>
    <row r="52" spans="1:12" ht="12.2" customHeight="1" x14ac:dyDescent="0.2"/>
    <row r="53" spans="1:12" ht="12.2" customHeight="1" x14ac:dyDescent="0.2"/>
    <row r="54" spans="1:12" ht="12.2" customHeight="1" x14ac:dyDescent="0.2">
      <c r="A54" s="31"/>
    </row>
    <row r="57" spans="1:12" ht="12.75" customHeight="1" x14ac:dyDescent="0.2"/>
    <row r="58" spans="1:12" ht="36" customHeight="1" x14ac:dyDescent="0.2">
      <c r="L58" s="4"/>
    </row>
  </sheetData>
  <mergeCells count="25">
    <mergeCell ref="A12:F12"/>
    <mergeCell ref="G12:L12"/>
    <mergeCell ref="A2:L2"/>
    <mergeCell ref="A3:L3"/>
    <mergeCell ref="A4:L4"/>
    <mergeCell ref="A7:D7"/>
    <mergeCell ref="E7:F7"/>
    <mergeCell ref="G7:L7"/>
    <mergeCell ref="A9:F9"/>
    <mergeCell ref="G9:L9"/>
    <mergeCell ref="A10:F10"/>
    <mergeCell ref="G10:L10"/>
    <mergeCell ref="G11:L11"/>
    <mergeCell ref="A13:F13"/>
    <mergeCell ref="G13:H13"/>
    <mergeCell ref="I13:L13"/>
    <mergeCell ref="A14:F14"/>
    <mergeCell ref="A15:F15"/>
    <mergeCell ref="G15:L15"/>
    <mergeCell ref="A16:F16"/>
    <mergeCell ref="G16:L16"/>
    <mergeCell ref="A17:F17"/>
    <mergeCell ref="A18:F18"/>
    <mergeCell ref="G18:J18"/>
    <mergeCell ref="K18:L18"/>
  </mergeCells>
  <pageMargins left="0.32" right="0.27" top="0.68" bottom="1" header="0.26" footer="0.5"/>
  <pageSetup firstPageNumber="45" fitToHeight="0" orientation="portrait" useFirstPageNumber="1" r:id="rId1"/>
  <headerFooter alignWithMargins="0">
    <oddHeader>&amp;R&amp;8Page &amp;P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48"/>
  <sheetViews>
    <sheetView showGridLines="0" topLeftCell="A23" zoomScale="110" zoomScaleNormal="110" workbookViewId="0">
      <selection activeCell="H15" sqref="H15"/>
    </sheetView>
  </sheetViews>
  <sheetFormatPr defaultColWidth="9.140625" defaultRowHeight="12.75" x14ac:dyDescent="0.2"/>
  <cols>
    <col min="1" max="1" width="1.5703125" style="6" customWidth="1"/>
    <col min="2" max="2" width="21.5703125" style="6" customWidth="1"/>
    <col min="3" max="3" width="6.140625" style="6" customWidth="1"/>
    <col min="4" max="4" width="4.7109375" style="6" customWidth="1"/>
    <col min="5" max="5" width="3.5703125" style="6" customWidth="1"/>
    <col min="6" max="6" width="20.140625" style="6" customWidth="1"/>
    <col min="7" max="7" width="3.5703125" style="2" customWidth="1"/>
    <col min="8" max="8" width="10.5703125" style="6" customWidth="1"/>
    <col min="9" max="9" width="3.42578125" style="2" customWidth="1"/>
    <col min="10" max="10" width="15.5703125" style="6" customWidth="1"/>
    <col min="11" max="11" width="8.5703125" style="6" customWidth="1"/>
    <col min="12" max="12" width="1.5703125" style="6" customWidth="1"/>
    <col min="13" max="13" width="3.42578125" style="6" customWidth="1"/>
    <col min="14" max="16384" width="9.140625" style="6"/>
  </cols>
  <sheetData>
    <row r="1" spans="2:12" ht="12.75" customHeight="1" x14ac:dyDescent="0.2">
      <c r="B1" s="403" t="str">
        <f>UPPER('Single Audit Cover'!A7)</f>
        <v/>
      </c>
      <c r="C1" s="403"/>
      <c r="D1" s="403"/>
      <c r="E1" s="403"/>
      <c r="F1" s="403"/>
      <c r="G1" s="403"/>
      <c r="H1" s="403"/>
      <c r="I1" s="403"/>
      <c r="J1" s="403"/>
      <c r="K1" s="403"/>
      <c r="L1" s="219"/>
    </row>
    <row r="2" spans="2:12" ht="12.75" customHeight="1" x14ac:dyDescent="0.2">
      <c r="B2" s="405">
        <f>'Single Audit Cover'!E7</f>
        <v>0</v>
      </c>
      <c r="C2" s="405"/>
      <c r="D2" s="405"/>
      <c r="E2" s="405"/>
      <c r="F2" s="405"/>
      <c r="G2" s="405"/>
      <c r="H2" s="405"/>
      <c r="I2" s="405"/>
      <c r="J2" s="405"/>
      <c r="K2" s="405"/>
      <c r="L2" s="220"/>
    </row>
    <row r="3" spans="2:12" ht="12.75" customHeight="1" x14ac:dyDescent="0.2">
      <c r="B3" s="417" t="s">
        <v>185</v>
      </c>
      <c r="C3" s="417"/>
      <c r="D3" s="417"/>
      <c r="E3" s="417"/>
      <c r="F3" s="417"/>
      <c r="G3" s="417"/>
      <c r="H3" s="417"/>
      <c r="I3" s="417"/>
      <c r="J3" s="417"/>
      <c r="K3" s="417"/>
      <c r="L3" s="32"/>
    </row>
    <row r="4" spans="2:12" ht="12.75" customHeight="1" x14ac:dyDescent="0.2">
      <c r="B4" s="417" t="str">
        <f>'Single Audit Cover'!A4</f>
        <v>Year Ending June 30, 2024</v>
      </c>
      <c r="C4" s="417"/>
      <c r="D4" s="417"/>
      <c r="E4" s="417"/>
      <c r="F4" s="417"/>
      <c r="G4" s="417"/>
      <c r="H4" s="417"/>
      <c r="I4" s="417"/>
      <c r="J4" s="417"/>
      <c r="K4" s="417"/>
      <c r="L4" s="32"/>
    </row>
    <row r="5" spans="2:12" ht="5.25" customHeight="1" x14ac:dyDescent="0.2">
      <c r="B5" s="28" t="s">
        <v>13</v>
      </c>
      <c r="C5" s="28"/>
    </row>
    <row r="6" spans="2:12" ht="30.75" customHeight="1" x14ac:dyDescent="0.2">
      <c r="B6" s="421" t="s">
        <v>233</v>
      </c>
      <c r="C6" s="421"/>
      <c r="D6" s="421"/>
      <c r="E6" s="421"/>
      <c r="F6" s="421"/>
      <c r="G6" s="421"/>
      <c r="H6" s="421"/>
      <c r="I6" s="421"/>
      <c r="J6" s="421"/>
      <c r="K6" s="421"/>
    </row>
    <row r="7" spans="2:12" ht="4.5" customHeight="1" x14ac:dyDescent="0.2">
      <c r="B7" s="167"/>
      <c r="C7" s="167"/>
      <c r="D7" s="167"/>
      <c r="E7" s="167"/>
      <c r="F7" s="167"/>
      <c r="G7" s="168"/>
      <c r="H7" s="167"/>
      <c r="I7" s="168"/>
      <c r="J7" s="167"/>
      <c r="K7" s="167"/>
    </row>
    <row r="8" spans="2:12" ht="13.5" customHeight="1" x14ac:dyDescent="0.2">
      <c r="B8" s="27" t="s">
        <v>234</v>
      </c>
      <c r="C8" s="205" t="s">
        <v>277</v>
      </c>
      <c r="D8" s="221"/>
      <c r="F8" s="27" t="s">
        <v>218</v>
      </c>
      <c r="G8" s="222"/>
      <c r="H8" s="223" t="s">
        <v>235</v>
      </c>
      <c r="I8" s="222"/>
      <c r="J8" s="224" t="s">
        <v>236</v>
      </c>
    </row>
    <row r="9" spans="2:12" ht="13.5" customHeight="1" x14ac:dyDescent="0.2">
      <c r="I9" s="137" t="s">
        <v>221</v>
      </c>
      <c r="K9" s="225"/>
    </row>
    <row r="10" spans="2:12" ht="4.5" customHeight="1" x14ac:dyDescent="0.2">
      <c r="B10" s="226"/>
      <c r="C10" s="226"/>
      <c r="D10" s="7"/>
      <c r="E10" s="7"/>
      <c r="F10" s="7"/>
      <c r="G10" s="8"/>
      <c r="H10" s="7"/>
      <c r="I10" s="8"/>
      <c r="J10" s="7"/>
      <c r="K10" s="7"/>
    </row>
    <row r="11" spans="2:12" ht="5.25" customHeight="1" x14ac:dyDescent="0.2">
      <c r="D11" s="227"/>
    </row>
    <row r="12" spans="2:12" ht="13.5" customHeight="1" x14ac:dyDescent="0.2">
      <c r="B12" s="27" t="s">
        <v>237</v>
      </c>
      <c r="C12" s="27"/>
      <c r="D12" s="227"/>
      <c r="F12" s="409"/>
      <c r="G12" s="409"/>
      <c r="H12" s="409"/>
      <c r="I12" s="409"/>
      <c r="J12" s="409"/>
      <c r="K12" s="409"/>
    </row>
    <row r="13" spans="2:12" ht="9.6" customHeight="1" x14ac:dyDescent="0.2">
      <c r="B13" s="9"/>
      <c r="C13" s="9"/>
      <c r="D13" s="227"/>
    </row>
    <row r="14" spans="2:12" ht="13.5" customHeight="1" x14ac:dyDescent="0.2">
      <c r="B14" s="27" t="s">
        <v>238</v>
      </c>
      <c r="C14" s="27"/>
      <c r="D14" s="419"/>
      <c r="E14" s="419"/>
      <c r="F14" s="419"/>
      <c r="H14" s="228" t="s">
        <v>373</v>
      </c>
      <c r="I14" s="419"/>
      <c r="J14" s="419"/>
      <c r="K14" s="419"/>
    </row>
    <row r="15" spans="2:12" ht="9.4" customHeight="1" x14ac:dyDescent="0.2">
      <c r="B15" s="27"/>
      <c r="C15" s="27"/>
      <c r="D15" s="140"/>
      <c r="E15" s="28"/>
      <c r="F15" s="28"/>
      <c r="G15" s="150"/>
      <c r="H15" s="28"/>
      <c r="I15" s="150"/>
      <c r="J15" s="28"/>
      <c r="K15" s="28"/>
    </row>
    <row r="16" spans="2:12" ht="13.5" customHeight="1" x14ac:dyDescent="0.2">
      <c r="B16" s="27" t="s">
        <v>239</v>
      </c>
      <c r="C16" s="27"/>
      <c r="D16" s="419"/>
      <c r="E16" s="419"/>
      <c r="F16" s="419"/>
      <c r="G16" s="419"/>
      <c r="H16" s="419"/>
      <c r="I16" s="419"/>
      <c r="J16" s="419"/>
      <c r="K16" s="419"/>
    </row>
    <row r="17" spans="2:11" ht="13.5" customHeight="1" x14ac:dyDescent="0.2">
      <c r="B17" s="27" t="s">
        <v>240</v>
      </c>
      <c r="C17" s="27"/>
      <c r="D17" s="420"/>
      <c r="E17" s="420"/>
      <c r="F17" s="420"/>
      <c r="G17" s="420"/>
      <c r="H17" s="420"/>
      <c r="I17" s="420"/>
      <c r="J17" s="420"/>
      <c r="K17" s="420"/>
    </row>
    <row r="18" spans="2:11" ht="9.4" customHeight="1" x14ac:dyDescent="0.2">
      <c r="B18" s="7"/>
      <c r="C18" s="7"/>
      <c r="D18" s="7"/>
      <c r="E18" s="7"/>
      <c r="F18" s="7"/>
      <c r="G18" s="8"/>
      <c r="H18" s="7"/>
      <c r="I18" s="8"/>
      <c r="J18" s="7"/>
      <c r="K18" s="7"/>
    </row>
    <row r="19" spans="2:11" ht="13.5" customHeight="1" x14ac:dyDescent="0.2">
      <c r="B19" s="229" t="s">
        <v>241</v>
      </c>
      <c r="C19" s="229"/>
      <c r="D19" s="29"/>
      <c r="E19" s="29"/>
      <c r="F19" s="29"/>
      <c r="G19" s="148"/>
      <c r="H19" s="29"/>
      <c r="I19" s="148"/>
    </row>
    <row r="20" spans="2:11" ht="35.25" customHeight="1" x14ac:dyDescent="0.2">
      <c r="B20" s="416"/>
      <c r="C20" s="416"/>
      <c r="D20" s="416"/>
      <c r="E20" s="416"/>
      <c r="F20" s="416"/>
      <c r="G20" s="416"/>
      <c r="H20" s="416"/>
      <c r="I20" s="416"/>
      <c r="J20" s="416"/>
      <c r="K20" s="416"/>
    </row>
    <row r="21" spans="2:11" ht="4.5" customHeight="1" x14ac:dyDescent="0.2">
      <c r="B21" s="230"/>
      <c r="C21" s="230"/>
      <c r="D21" s="7"/>
      <c r="E21" s="7"/>
      <c r="F21" s="7"/>
      <c r="G21" s="8"/>
      <c r="H21" s="7"/>
      <c r="I21" s="8"/>
      <c r="J21" s="7"/>
      <c r="K21" s="7"/>
    </row>
    <row r="22" spans="2:11" ht="13.35" customHeight="1" x14ac:dyDescent="0.2">
      <c r="B22" s="229" t="s">
        <v>242</v>
      </c>
      <c r="C22" s="229"/>
    </row>
    <row r="23" spans="2:11" ht="37.5" customHeight="1" x14ac:dyDescent="0.2">
      <c r="B23" s="416"/>
      <c r="C23" s="416"/>
      <c r="D23" s="416"/>
      <c r="E23" s="416"/>
      <c r="F23" s="416"/>
      <c r="G23" s="416"/>
      <c r="H23" s="416"/>
      <c r="I23" s="416"/>
      <c r="J23" s="416"/>
      <c r="K23" s="416"/>
    </row>
    <row r="24" spans="2:11" ht="4.5" customHeight="1" x14ac:dyDescent="0.2">
      <c r="B24" s="230"/>
      <c r="C24" s="230"/>
      <c r="D24" s="7"/>
      <c r="E24" s="7"/>
      <c r="F24" s="7"/>
      <c r="G24" s="8"/>
      <c r="H24" s="7"/>
      <c r="I24" s="8"/>
      <c r="J24" s="7"/>
      <c r="K24" s="7"/>
    </row>
    <row r="25" spans="2:11" ht="13.5" customHeight="1" x14ac:dyDescent="0.2">
      <c r="B25" s="229" t="s">
        <v>243</v>
      </c>
      <c r="C25" s="229"/>
    </row>
    <row r="26" spans="2:11" ht="37.5" customHeight="1" x14ac:dyDescent="0.2">
      <c r="B26" s="416"/>
      <c r="C26" s="416"/>
      <c r="D26" s="416"/>
      <c r="E26" s="416"/>
      <c r="F26" s="416"/>
      <c r="G26" s="416"/>
      <c r="H26" s="416"/>
      <c r="I26" s="416"/>
      <c r="J26" s="416"/>
      <c r="K26" s="416"/>
    </row>
    <row r="27" spans="2:11" ht="4.5" customHeight="1" x14ac:dyDescent="0.2">
      <c r="B27" s="231"/>
      <c r="C27" s="231"/>
      <c r="D27" s="231"/>
      <c r="E27" s="7"/>
      <c r="F27" s="7"/>
      <c r="G27" s="8"/>
      <c r="H27" s="7"/>
      <c r="I27" s="8"/>
      <c r="J27" s="7"/>
      <c r="K27" s="7"/>
    </row>
    <row r="28" spans="2:11" ht="13.5" customHeight="1" x14ac:dyDescent="0.2">
      <c r="B28" s="229" t="s">
        <v>244</v>
      </c>
      <c r="C28" s="229"/>
    </row>
    <row r="29" spans="2:11" ht="37.5" customHeight="1" x14ac:dyDescent="0.2">
      <c r="B29" s="416"/>
      <c r="C29" s="416"/>
      <c r="D29" s="416"/>
      <c r="E29" s="416"/>
      <c r="F29" s="416"/>
      <c r="G29" s="416"/>
      <c r="H29" s="416"/>
      <c r="I29" s="416"/>
      <c r="J29" s="416"/>
      <c r="K29" s="416"/>
    </row>
    <row r="30" spans="2:11" ht="4.5" customHeight="1" x14ac:dyDescent="0.2">
      <c r="B30" s="230"/>
      <c r="C30" s="230"/>
      <c r="D30" s="7"/>
      <c r="E30" s="7"/>
      <c r="F30" s="7"/>
      <c r="G30" s="8"/>
      <c r="H30" s="7"/>
      <c r="I30" s="8"/>
      <c r="J30" s="7"/>
      <c r="K30" s="7"/>
    </row>
    <row r="31" spans="2:11" ht="13.5" customHeight="1" x14ac:dyDescent="0.2">
      <c r="B31" s="229" t="s">
        <v>245</v>
      </c>
      <c r="C31" s="229"/>
    </row>
    <row r="32" spans="2:11" ht="37.5" customHeight="1" x14ac:dyDescent="0.2">
      <c r="B32" s="416"/>
      <c r="C32" s="416"/>
      <c r="D32" s="416"/>
      <c r="E32" s="416"/>
      <c r="F32" s="416"/>
      <c r="G32" s="416"/>
      <c r="H32" s="416"/>
      <c r="I32" s="416"/>
      <c r="J32" s="416"/>
      <c r="K32" s="416"/>
    </row>
    <row r="33" spans="2:11" ht="4.5" customHeight="1" x14ac:dyDescent="0.2">
      <c r="B33" s="230"/>
      <c r="C33" s="230"/>
      <c r="D33" s="7"/>
      <c r="E33" s="7"/>
      <c r="F33" s="7"/>
      <c r="G33" s="8"/>
      <c r="H33" s="7"/>
      <c r="I33" s="8"/>
      <c r="J33" s="7"/>
      <c r="K33" s="7"/>
    </row>
    <row r="34" spans="2:11" ht="13.5" customHeight="1" x14ac:dyDescent="0.2">
      <c r="B34" s="27" t="s">
        <v>246</v>
      </c>
      <c r="C34" s="27"/>
    </row>
    <row r="35" spans="2:11" ht="37.5" customHeight="1" x14ac:dyDescent="0.2">
      <c r="B35" s="416"/>
      <c r="C35" s="416"/>
      <c r="D35" s="416"/>
      <c r="E35" s="416"/>
      <c r="F35" s="416"/>
      <c r="G35" s="416"/>
      <c r="H35" s="416"/>
      <c r="I35" s="416"/>
      <c r="J35" s="416"/>
      <c r="K35" s="416"/>
    </row>
    <row r="36" spans="2:11" ht="4.5" customHeight="1" x14ac:dyDescent="0.2">
      <c r="B36" s="230"/>
      <c r="C36" s="230"/>
      <c r="D36" s="7"/>
      <c r="E36" s="7"/>
      <c r="F36" s="7"/>
      <c r="G36" s="8"/>
      <c r="H36" s="7"/>
      <c r="I36" s="8"/>
      <c r="J36" s="7"/>
      <c r="K36" s="7"/>
    </row>
    <row r="37" spans="2:11" ht="13.5" customHeight="1" x14ac:dyDescent="0.2">
      <c r="B37" s="27" t="s">
        <v>247</v>
      </c>
      <c r="C37" s="27"/>
    </row>
    <row r="38" spans="2:11" ht="35.25" customHeight="1" x14ac:dyDescent="0.2">
      <c r="B38" s="416"/>
      <c r="C38" s="416"/>
      <c r="D38" s="416"/>
      <c r="E38" s="416"/>
      <c r="F38" s="416"/>
      <c r="G38" s="416"/>
      <c r="H38" s="416"/>
      <c r="I38" s="416"/>
      <c r="J38" s="416"/>
      <c r="K38" s="416"/>
    </row>
    <row r="39" spans="2:11" ht="4.5" customHeight="1" x14ac:dyDescent="0.2">
      <c r="B39" s="176"/>
      <c r="C39" s="176"/>
    </row>
    <row r="40" spans="2:11" ht="13.5" customHeight="1" x14ac:dyDescent="0.2">
      <c r="B40" s="217" t="s">
        <v>248</v>
      </c>
      <c r="C40" s="217"/>
      <c r="D40" s="204"/>
      <c r="E40" s="167"/>
      <c r="F40" s="167"/>
      <c r="G40" s="168"/>
      <c r="H40" s="167"/>
      <c r="I40" s="168"/>
      <c r="J40" s="167"/>
      <c r="K40" s="167"/>
    </row>
    <row r="41" spans="2:11" ht="33.75" customHeight="1" x14ac:dyDescent="0.2">
      <c r="B41" s="416"/>
      <c r="C41" s="416"/>
      <c r="D41" s="416"/>
      <c r="E41" s="416"/>
      <c r="F41" s="416"/>
      <c r="G41" s="416"/>
      <c r="H41" s="416"/>
      <c r="I41" s="416"/>
      <c r="J41" s="416"/>
      <c r="K41" s="416"/>
    </row>
    <row r="42" spans="2:11" ht="4.5" customHeight="1" x14ac:dyDescent="0.2">
      <c r="B42" s="176"/>
      <c r="C42" s="176"/>
    </row>
    <row r="43" spans="2:11" ht="7.5" customHeight="1" x14ac:dyDescent="0.25">
      <c r="B43" s="232"/>
      <c r="C43" s="232"/>
      <c r="D43" s="233"/>
      <c r="E43" s="233"/>
      <c r="F43" s="233"/>
      <c r="G43" s="234"/>
      <c r="H43" s="233"/>
      <c r="I43" s="234"/>
      <c r="J43" s="233"/>
      <c r="K43" s="233"/>
    </row>
    <row r="44" spans="2:11" ht="13.5" customHeight="1" x14ac:dyDescent="0.2">
      <c r="B44" s="134" t="s">
        <v>249</v>
      </c>
      <c r="C44" s="134"/>
    </row>
    <row r="45" spans="2:11" ht="10.5" customHeight="1" x14ac:dyDescent="0.2">
      <c r="B45" s="134" t="s">
        <v>250</v>
      </c>
      <c r="C45" s="134"/>
      <c r="G45" s="6"/>
      <c r="I45" s="6"/>
    </row>
    <row r="46" spans="2:11" ht="11.1" customHeight="1" x14ac:dyDescent="0.2">
      <c r="B46" s="134" t="s">
        <v>251</v>
      </c>
      <c r="C46" s="134"/>
      <c r="G46" s="6"/>
      <c r="I46" s="6"/>
    </row>
    <row r="47" spans="2:11" ht="11.1" customHeight="1" x14ac:dyDescent="0.2">
      <c r="B47" s="134" t="s">
        <v>252</v>
      </c>
      <c r="C47" s="134"/>
      <c r="G47" s="6"/>
      <c r="I47" s="6"/>
    </row>
    <row r="48" spans="2:11" ht="11.1" customHeight="1" x14ac:dyDescent="0.2">
      <c r="B48" s="134" t="s">
        <v>253</v>
      </c>
      <c r="C48" s="134"/>
      <c r="G48" s="6"/>
      <c r="I48" s="6"/>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52" orientation="portrait" useFirstPageNumber="1" r:id="rId1"/>
  <headerFooter alignWithMargins="0">
    <oddHeader xml:space="preserve">&amp;R&amp;8Page &amp;P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73"/>
  <sheetViews>
    <sheetView showGridLines="0" zoomScale="110" zoomScaleNormal="110" workbookViewId="0">
      <selection activeCell="B3" sqref="B3:D3"/>
    </sheetView>
  </sheetViews>
  <sheetFormatPr defaultColWidth="9.140625" defaultRowHeight="12.75" x14ac:dyDescent="0.2"/>
  <cols>
    <col min="1" max="1" width="1.5703125" style="6" customWidth="1"/>
    <col min="2" max="2" width="14.7109375" style="6" customWidth="1"/>
    <col min="3" max="3" width="40.7109375" style="6" customWidth="1"/>
    <col min="4" max="4" width="42.28515625" style="6" customWidth="1"/>
    <col min="5" max="5" width="8.140625" style="6" customWidth="1"/>
    <col min="6" max="9" width="9.140625" style="6"/>
    <col min="10" max="10" width="6.7109375" style="6" customWidth="1"/>
    <col min="11" max="16384" width="9.140625" style="6"/>
  </cols>
  <sheetData>
    <row r="1" spans="2:5" s="29" customFormat="1" ht="12.75" customHeight="1" x14ac:dyDescent="0.2">
      <c r="B1" s="403" t="str">
        <f>UPPER('Single Audit Cover'!A7)</f>
        <v/>
      </c>
      <c r="C1" s="403"/>
      <c r="D1" s="403"/>
      <c r="E1" s="235"/>
    </row>
    <row r="2" spans="2:5" s="29" customFormat="1" ht="12.75" customHeight="1" x14ac:dyDescent="0.2">
      <c r="B2" s="405">
        <f>'Single Audit Cover'!E7</f>
        <v>0</v>
      </c>
      <c r="C2" s="405"/>
      <c r="D2" s="405"/>
      <c r="E2" s="236"/>
    </row>
    <row r="3" spans="2:5" ht="12.75" customHeight="1" x14ac:dyDescent="0.2">
      <c r="B3" s="417" t="s">
        <v>254</v>
      </c>
      <c r="C3" s="417"/>
      <c r="D3" s="417"/>
      <c r="E3" s="237"/>
    </row>
    <row r="4" spans="2:5" s="29" customFormat="1" ht="12.75" customHeight="1" x14ac:dyDescent="0.2">
      <c r="B4" s="417" t="str">
        <f>'Single Audit Cover'!A4</f>
        <v>Year Ending June 30, 2024</v>
      </c>
      <c r="C4" s="417"/>
      <c r="D4" s="417"/>
      <c r="E4" s="235"/>
    </row>
    <row r="5" spans="2:5" s="29" customFormat="1" ht="40.15" customHeight="1" x14ac:dyDescent="0.2">
      <c r="B5" s="24" t="s">
        <v>255</v>
      </c>
    </row>
    <row r="6" spans="2:5" s="29" customFormat="1" ht="13.5" customHeight="1" x14ac:dyDescent="0.2">
      <c r="B6" s="238" t="s">
        <v>256</v>
      </c>
      <c r="C6" s="238" t="s">
        <v>257</v>
      </c>
      <c r="D6" s="238" t="s">
        <v>258</v>
      </c>
    </row>
    <row r="7" spans="2:5" ht="13.5" customHeight="1" x14ac:dyDescent="0.2">
      <c r="B7" s="239"/>
      <c r="C7" s="240"/>
      <c r="D7" s="240"/>
      <c r="E7" s="240"/>
    </row>
    <row r="8" spans="2:5" ht="13.5" customHeight="1" x14ac:dyDescent="0.2">
      <c r="B8" s="239"/>
      <c r="C8" s="240"/>
      <c r="D8" s="240"/>
      <c r="E8" s="240"/>
    </row>
    <row r="9" spans="2:5" ht="13.5" customHeight="1" x14ac:dyDescent="0.2">
      <c r="B9" s="241"/>
      <c r="C9" s="240"/>
      <c r="D9" s="240"/>
      <c r="E9" s="240"/>
    </row>
    <row r="10" spans="2:5" ht="13.5" customHeight="1" x14ac:dyDescent="0.2">
      <c r="B10" s="239"/>
      <c r="C10" s="240"/>
      <c r="D10" s="240"/>
      <c r="E10" s="240"/>
    </row>
    <row r="11" spans="2:5" ht="13.5" customHeight="1" x14ac:dyDescent="0.2">
      <c r="B11" s="239"/>
      <c r="C11" s="240"/>
      <c r="D11" s="240"/>
      <c r="E11" s="240"/>
    </row>
    <row r="12" spans="2:5" ht="13.5" customHeight="1" x14ac:dyDescent="0.2">
      <c r="B12" s="239"/>
      <c r="C12" s="240"/>
      <c r="D12" s="240"/>
      <c r="E12" s="240"/>
    </row>
    <row r="13" spans="2:5" ht="13.5" customHeight="1" x14ac:dyDescent="0.2">
      <c r="B13" s="239"/>
      <c r="C13" s="240"/>
      <c r="D13" s="240"/>
      <c r="E13" s="240"/>
    </row>
    <row r="14" spans="2:5" ht="13.5" customHeight="1" x14ac:dyDescent="0.2">
      <c r="B14" s="239"/>
      <c r="C14" s="240"/>
      <c r="D14" s="240"/>
      <c r="E14" s="240"/>
    </row>
    <row r="15" spans="2:5" ht="13.5" customHeight="1" x14ac:dyDescent="0.2">
      <c r="B15" s="239"/>
      <c r="C15" s="240"/>
      <c r="D15" s="240"/>
      <c r="E15" s="240"/>
    </row>
    <row r="16" spans="2:5" ht="13.5" customHeight="1" x14ac:dyDescent="0.2">
      <c r="B16" s="239"/>
      <c r="C16" s="240"/>
      <c r="D16" s="240"/>
      <c r="E16" s="240"/>
    </row>
    <row r="17" spans="2:5" ht="13.5" customHeight="1" x14ac:dyDescent="0.2">
      <c r="B17" s="239"/>
      <c r="C17" s="240"/>
      <c r="D17" s="240"/>
      <c r="E17" s="240"/>
    </row>
    <row r="18" spans="2:5" ht="13.5" customHeight="1" x14ac:dyDescent="0.2">
      <c r="B18" s="239"/>
      <c r="C18" s="240"/>
      <c r="D18" s="240"/>
      <c r="E18" s="240"/>
    </row>
    <row r="19" spans="2:5" ht="13.5" customHeight="1" x14ac:dyDescent="0.2">
      <c r="B19" s="239"/>
      <c r="C19" s="240"/>
      <c r="D19" s="240"/>
      <c r="E19" s="240"/>
    </row>
    <row r="20" spans="2:5" ht="13.5" customHeight="1" x14ac:dyDescent="0.2">
      <c r="B20" s="239"/>
      <c r="C20" s="240"/>
      <c r="D20" s="240"/>
      <c r="E20" s="240"/>
    </row>
    <row r="21" spans="2:5" ht="13.5" customHeight="1" x14ac:dyDescent="0.2">
      <c r="B21" s="239"/>
      <c r="C21" s="240"/>
      <c r="D21" s="240"/>
      <c r="E21" s="240"/>
    </row>
    <row r="22" spans="2:5" ht="13.5" customHeight="1" x14ac:dyDescent="0.2">
      <c r="B22" s="239"/>
      <c r="C22" s="240"/>
      <c r="D22" s="240"/>
      <c r="E22" s="240"/>
    </row>
    <row r="23" spans="2:5" ht="13.5" customHeight="1" x14ac:dyDescent="0.2">
      <c r="B23" s="239"/>
      <c r="C23" s="240"/>
      <c r="D23" s="240"/>
      <c r="E23" s="240"/>
    </row>
    <row r="24" spans="2:5" ht="13.5" customHeight="1" x14ac:dyDescent="0.2">
      <c r="B24" s="239"/>
      <c r="C24" s="240"/>
      <c r="D24" s="240"/>
      <c r="E24" s="240"/>
    </row>
    <row r="25" spans="2:5" ht="13.5" customHeight="1" x14ac:dyDescent="0.2">
      <c r="B25" s="239"/>
      <c r="C25" s="240"/>
      <c r="D25" s="240"/>
      <c r="E25" s="240"/>
    </row>
    <row r="26" spans="2:5" ht="13.5" customHeight="1" x14ac:dyDescent="0.2">
      <c r="B26" s="239"/>
      <c r="C26" s="240"/>
      <c r="D26" s="240"/>
      <c r="E26" s="240"/>
    </row>
    <row r="27" spans="2:5" ht="13.5" customHeight="1" x14ac:dyDescent="0.2">
      <c r="B27" s="239"/>
      <c r="C27" s="240"/>
      <c r="D27" s="240"/>
      <c r="E27" s="240"/>
    </row>
    <row r="28" spans="2:5" ht="13.5" customHeight="1" x14ac:dyDescent="0.2">
      <c r="B28" s="239"/>
      <c r="C28" s="240"/>
      <c r="D28" s="240"/>
      <c r="E28" s="240"/>
    </row>
    <row r="29" spans="2:5" ht="13.5" customHeight="1" x14ac:dyDescent="0.2">
      <c r="B29" s="239"/>
      <c r="C29" s="240"/>
      <c r="D29" s="240"/>
      <c r="E29" s="240"/>
    </row>
    <row r="30" spans="2:5" ht="13.5" customHeight="1" x14ac:dyDescent="0.2">
      <c r="B30" s="239"/>
      <c r="C30" s="240"/>
      <c r="D30" s="240"/>
      <c r="E30" s="240"/>
    </row>
    <row r="31" spans="2:5" ht="13.5" customHeight="1" x14ac:dyDescent="0.2">
      <c r="B31" s="239"/>
      <c r="C31" s="240"/>
      <c r="D31" s="240"/>
      <c r="E31" s="240"/>
    </row>
    <row r="32" spans="2:5" ht="13.5" customHeight="1" x14ac:dyDescent="0.2">
      <c r="B32" s="242"/>
      <c r="C32" s="240"/>
      <c r="D32" s="240"/>
      <c r="E32" s="240"/>
    </row>
    <row r="33" spans="2:5" ht="13.5" customHeight="1" x14ac:dyDescent="0.2">
      <c r="B33" s="239"/>
      <c r="C33" s="240"/>
      <c r="D33" s="240"/>
      <c r="E33" s="240"/>
    </row>
    <row r="34" spans="2:5" ht="13.5" customHeight="1" x14ac:dyDescent="0.2">
      <c r="B34" s="241"/>
      <c r="C34" s="240"/>
      <c r="D34" s="240"/>
      <c r="E34" s="240"/>
    </row>
    <row r="35" spans="2:5" ht="13.5" customHeight="1" x14ac:dyDescent="0.2">
      <c r="B35" s="239"/>
      <c r="C35" s="240"/>
      <c r="D35" s="240"/>
      <c r="E35" s="240"/>
    </row>
    <row r="36" spans="2:5" ht="13.5" customHeight="1" x14ac:dyDescent="0.2">
      <c r="B36" s="241"/>
      <c r="C36" s="240"/>
      <c r="D36" s="240"/>
      <c r="E36" s="240"/>
    </row>
    <row r="37" spans="2:5" ht="13.5" customHeight="1" x14ac:dyDescent="0.2">
      <c r="B37" s="241"/>
      <c r="C37" s="240"/>
      <c r="D37" s="240"/>
      <c r="E37" s="240"/>
    </row>
    <row r="38" spans="2:5" ht="13.5" customHeight="1" x14ac:dyDescent="0.2">
      <c r="B38" s="239"/>
      <c r="C38" s="240"/>
      <c r="D38" s="240"/>
      <c r="E38" s="240"/>
    </row>
    <row r="39" spans="2:5" ht="13.5" customHeight="1" x14ac:dyDescent="0.2">
      <c r="B39" s="241"/>
      <c r="C39" s="240"/>
      <c r="D39" s="240"/>
      <c r="E39" s="240"/>
    </row>
    <row r="40" spans="2:5" ht="13.5" customHeight="1" x14ac:dyDescent="0.2">
      <c r="B40" s="239"/>
      <c r="C40" s="240"/>
      <c r="D40" s="240"/>
      <c r="E40" s="240"/>
    </row>
    <row r="41" spans="2:5" ht="13.5" customHeight="1" x14ac:dyDescent="0.2">
      <c r="B41" s="243"/>
      <c r="C41" s="240"/>
      <c r="D41" s="240"/>
      <c r="E41" s="240"/>
    </row>
    <row r="42" spans="2:5" ht="13.5" customHeight="1" x14ac:dyDescent="0.2">
      <c r="B42" s="244"/>
      <c r="C42" s="240"/>
      <c r="D42" s="240"/>
      <c r="E42" s="240"/>
    </row>
    <row r="43" spans="2:5" ht="12.75" customHeight="1" x14ac:dyDescent="0.2">
      <c r="B43" s="245"/>
      <c r="C43" s="246"/>
      <c r="D43" s="246"/>
      <c r="E43" s="240"/>
    </row>
    <row r="44" spans="2:5" ht="12.2" customHeight="1" x14ac:dyDescent="0.2">
      <c r="B44" s="9" t="s">
        <v>259</v>
      </c>
    </row>
    <row r="45" spans="2:5" ht="12.2" customHeight="1" x14ac:dyDescent="0.2">
      <c r="B45" s="247" t="s">
        <v>260</v>
      </c>
    </row>
    <row r="46" spans="2:5" ht="12.2" customHeight="1" x14ac:dyDescent="0.2">
      <c r="B46" s="247" t="s">
        <v>261</v>
      </c>
    </row>
    <row r="47" spans="2:5" ht="12.2" customHeight="1" x14ac:dyDescent="0.2">
      <c r="B47" s="248" t="s">
        <v>262</v>
      </c>
    </row>
    <row r="48" spans="2:5" ht="12.2" customHeight="1" x14ac:dyDescent="0.2">
      <c r="B48" s="248" t="s">
        <v>263</v>
      </c>
    </row>
    <row r="49" spans="2:2" ht="12.2" customHeight="1" x14ac:dyDescent="0.2">
      <c r="B49" s="248" t="s">
        <v>264</v>
      </c>
    </row>
    <row r="50" spans="2:2" ht="12.2" customHeight="1" x14ac:dyDescent="0.2">
      <c r="B50" s="248" t="s">
        <v>265</v>
      </c>
    </row>
    <row r="53" spans="2:2" ht="12.75" customHeight="1" x14ac:dyDescent="0.2"/>
    <row r="54" spans="2:2" ht="12.75" customHeight="1" x14ac:dyDescent="0.2">
      <c r="B54" s="62"/>
    </row>
    <row r="55" spans="2:2" ht="12.75" customHeight="1" x14ac:dyDescent="0.2"/>
    <row r="56" spans="2:2" ht="12.75" customHeight="1" x14ac:dyDescent="0.2"/>
    <row r="57" spans="2:2" ht="12.75" customHeight="1" x14ac:dyDescent="0.2"/>
    <row r="58" spans="2:2" ht="12.75" customHeight="1" x14ac:dyDescent="0.2"/>
    <row r="59" spans="2:2" ht="12.75" customHeight="1" x14ac:dyDescent="0.2"/>
    <row r="60" spans="2:2" ht="12.75" customHeight="1" x14ac:dyDescent="0.2"/>
    <row r="61" spans="2:2" ht="12.75" customHeight="1" x14ac:dyDescent="0.2"/>
    <row r="62" spans="2:2" ht="12.75" customHeight="1" x14ac:dyDescent="0.2"/>
    <row r="63" spans="2:2" ht="12.75" customHeight="1" x14ac:dyDescent="0.2"/>
    <row r="67" spans="2:2" x14ac:dyDescent="0.2">
      <c r="B67" s="134"/>
    </row>
    <row r="68" spans="2:2" x14ac:dyDescent="0.2">
      <c r="B68" s="9"/>
    </row>
    <row r="69" spans="2:2" x14ac:dyDescent="0.2">
      <c r="B69" s="9"/>
    </row>
    <row r="70" spans="2:2" x14ac:dyDescent="0.2">
      <c r="B70" s="134"/>
    </row>
    <row r="71" spans="2:2" x14ac:dyDescent="0.2">
      <c r="B71" s="134"/>
    </row>
    <row r="72" spans="2:2" x14ac:dyDescent="0.2">
      <c r="B72" s="134"/>
    </row>
    <row r="73" spans="2:2" x14ac:dyDescent="0.2">
      <c r="B73" s="9"/>
    </row>
  </sheetData>
  <mergeCells count="4">
    <mergeCell ref="B1:D1"/>
    <mergeCell ref="B2:D2"/>
    <mergeCell ref="B3:D3"/>
    <mergeCell ref="B4:D4"/>
  </mergeCells>
  <pageMargins left="0.32" right="0.27" top="0.52" bottom="0.57999999999999996" header="0.26" footer="0.26"/>
  <pageSetup firstPageNumber="53" orientation="portrait" useFirstPageNumber="1" r:id="rId1"/>
  <headerFooter alignWithMargins="0">
    <oddHeader>&amp;R&amp;8Page &amp;P</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57E2-0233-47B2-B3AB-FDD703166FD4}">
  <dimension ref="A1:I44"/>
  <sheetViews>
    <sheetView view="pageLayout" zoomScaleNormal="100" workbookViewId="0">
      <selection activeCell="A2" sqref="A2:I2"/>
    </sheetView>
  </sheetViews>
  <sheetFormatPr defaultRowHeight="15" x14ac:dyDescent="0.25"/>
  <sheetData>
    <row r="1" spans="1:9" ht="15.75" x14ac:dyDescent="0.25">
      <c r="A1" s="431" t="str">
        <f>'Single Audit Cover'!A4</f>
        <v>Year Ending June 30, 2024</v>
      </c>
      <c r="B1" s="431"/>
      <c r="C1" s="431"/>
      <c r="D1" s="431"/>
      <c r="E1" s="431"/>
      <c r="F1" s="431"/>
      <c r="G1" s="431"/>
      <c r="H1" s="431"/>
      <c r="I1" s="431"/>
    </row>
    <row r="2" spans="1:9" ht="15.75" x14ac:dyDescent="0.25">
      <c r="A2" s="432" t="str">
        <f>UPPER('Single Audit Cover'!A7)</f>
        <v/>
      </c>
      <c r="B2" s="432"/>
      <c r="C2" s="432"/>
      <c r="D2" s="432"/>
      <c r="E2" s="432"/>
      <c r="F2" s="432"/>
      <c r="G2" s="432"/>
      <c r="H2" s="432"/>
      <c r="I2" s="432"/>
    </row>
    <row r="3" spans="1:9" ht="15.75" x14ac:dyDescent="0.25">
      <c r="A3" s="431" t="s">
        <v>278</v>
      </c>
      <c r="B3" s="431"/>
      <c r="C3" s="431"/>
      <c r="D3" s="431"/>
      <c r="E3" s="431"/>
      <c r="F3" s="431"/>
      <c r="G3" s="431"/>
      <c r="H3" s="431"/>
      <c r="I3" s="431"/>
    </row>
    <row r="4" spans="1:9" ht="16.5" thickBot="1" x14ac:dyDescent="0.3">
      <c r="A4" s="255"/>
    </row>
    <row r="5" spans="1:9" ht="16.5" thickBot="1" x14ac:dyDescent="0.3">
      <c r="A5" s="255" t="s">
        <v>282</v>
      </c>
      <c r="C5" s="442" t="s">
        <v>283</v>
      </c>
      <c r="D5" s="443"/>
      <c r="E5" s="443"/>
      <c r="F5" s="443"/>
      <c r="G5" s="443"/>
      <c r="H5" s="443"/>
      <c r="I5" s="444"/>
    </row>
    <row r="6" spans="1:9" ht="15.75" x14ac:dyDescent="0.25">
      <c r="A6" s="254"/>
    </row>
    <row r="7" spans="1:9" ht="16.5" thickBot="1" x14ac:dyDescent="0.3">
      <c r="A7" s="255" t="s">
        <v>280</v>
      </c>
    </row>
    <row r="8" spans="1:9" ht="15.75" customHeight="1" x14ac:dyDescent="0.25">
      <c r="A8" s="433" t="s">
        <v>281</v>
      </c>
      <c r="B8" s="434"/>
      <c r="C8" s="434"/>
      <c r="D8" s="434"/>
      <c r="E8" s="434"/>
      <c r="F8" s="434"/>
      <c r="G8" s="434"/>
      <c r="H8" s="434"/>
      <c r="I8" s="435"/>
    </row>
    <row r="9" spans="1:9" ht="15.75" customHeight="1" x14ac:dyDescent="0.25">
      <c r="A9" s="436"/>
      <c r="B9" s="437"/>
      <c r="C9" s="437"/>
      <c r="D9" s="437"/>
      <c r="E9" s="437"/>
      <c r="F9" s="437"/>
      <c r="G9" s="437"/>
      <c r="H9" s="437"/>
      <c r="I9" s="438"/>
    </row>
    <row r="10" spans="1:9" ht="15.75" customHeight="1" thickBot="1" x14ac:dyDescent="0.3">
      <c r="A10" s="439"/>
      <c r="B10" s="440"/>
      <c r="C10" s="440"/>
      <c r="D10" s="440"/>
      <c r="E10" s="440"/>
      <c r="F10" s="440"/>
      <c r="G10" s="440"/>
      <c r="H10" s="440"/>
      <c r="I10" s="441"/>
    </row>
    <row r="11" spans="1:9" ht="16.5" thickBot="1" x14ac:dyDescent="0.3">
      <c r="A11" s="255" t="s">
        <v>279</v>
      </c>
    </row>
    <row r="12" spans="1:9" ht="15.75" customHeight="1" x14ac:dyDescent="0.25">
      <c r="A12" s="433" t="s">
        <v>287</v>
      </c>
      <c r="B12" s="434"/>
      <c r="C12" s="434"/>
      <c r="D12" s="434"/>
      <c r="E12" s="434"/>
      <c r="F12" s="434"/>
      <c r="G12" s="434"/>
      <c r="H12" s="434"/>
      <c r="I12" s="435"/>
    </row>
    <row r="13" spans="1:9" ht="15.75" customHeight="1" x14ac:dyDescent="0.25">
      <c r="A13" s="436"/>
      <c r="B13" s="437"/>
      <c r="C13" s="437"/>
      <c r="D13" s="437"/>
      <c r="E13" s="437"/>
      <c r="F13" s="437"/>
      <c r="G13" s="437"/>
      <c r="H13" s="437"/>
      <c r="I13" s="438"/>
    </row>
    <row r="14" spans="1:9" ht="15.75" customHeight="1" x14ac:dyDescent="0.25">
      <c r="A14" s="436"/>
      <c r="B14" s="437"/>
      <c r="C14" s="437"/>
      <c r="D14" s="437"/>
      <c r="E14" s="437"/>
      <c r="F14" s="437"/>
      <c r="G14" s="437"/>
      <c r="H14" s="437"/>
      <c r="I14" s="438"/>
    </row>
    <row r="15" spans="1:9" ht="15.75" customHeight="1" x14ac:dyDescent="0.25">
      <c r="A15" s="436"/>
      <c r="B15" s="437"/>
      <c r="C15" s="437"/>
      <c r="D15" s="437"/>
      <c r="E15" s="437"/>
      <c r="F15" s="437"/>
      <c r="G15" s="437"/>
      <c r="H15" s="437"/>
      <c r="I15" s="438"/>
    </row>
    <row r="16" spans="1:9" ht="15.75" customHeight="1" thickBot="1" x14ac:dyDescent="0.3">
      <c r="A16" s="439"/>
      <c r="B16" s="440"/>
      <c r="C16" s="440"/>
      <c r="D16" s="440"/>
      <c r="E16" s="440"/>
      <c r="F16" s="440"/>
      <c r="G16" s="440"/>
      <c r="H16" s="440"/>
      <c r="I16" s="441"/>
    </row>
    <row r="17" spans="1:9" ht="15.75" x14ac:dyDescent="0.25">
      <c r="A17" s="255" t="s">
        <v>284</v>
      </c>
      <c r="C17" s="422" t="s">
        <v>285</v>
      </c>
      <c r="D17" s="423"/>
      <c r="E17" s="423"/>
      <c r="F17" s="423"/>
      <c r="G17" s="423"/>
      <c r="H17" s="423"/>
      <c r="I17" s="424"/>
    </row>
    <row r="18" spans="1:9" ht="16.5" thickBot="1" x14ac:dyDescent="0.3">
      <c r="A18" s="255"/>
      <c r="C18" s="425"/>
      <c r="D18" s="426"/>
      <c r="E18" s="426"/>
      <c r="F18" s="426"/>
      <c r="G18" s="426"/>
      <c r="H18" s="426"/>
      <c r="I18" s="427"/>
    </row>
    <row r="19" spans="1:9" ht="15.75" thickBot="1" x14ac:dyDescent="0.3"/>
    <row r="20" spans="1:9" ht="16.5" thickBot="1" x14ac:dyDescent="0.3">
      <c r="A20" s="255" t="s">
        <v>286</v>
      </c>
      <c r="D20" s="428"/>
      <c r="E20" s="429"/>
      <c r="F20" s="429"/>
      <c r="G20" s="429"/>
      <c r="H20" s="429"/>
      <c r="I20" s="430"/>
    </row>
    <row r="21" spans="1:9" ht="15.75" x14ac:dyDescent="0.25">
      <c r="A21" s="254"/>
    </row>
    <row r="22" spans="1:9" ht="15.75" x14ac:dyDescent="0.25">
      <c r="A22" s="254"/>
    </row>
    <row r="23" spans="1:9" ht="15.75" x14ac:dyDescent="0.25">
      <c r="A23" s="256"/>
    </row>
    <row r="24" spans="1:9" ht="15.75" x14ac:dyDescent="0.25">
      <c r="A24" s="254"/>
    </row>
    <row r="25" spans="1:9" ht="15.75" x14ac:dyDescent="0.25">
      <c r="A25" s="255"/>
    </row>
    <row r="26" spans="1:9" ht="15.75" x14ac:dyDescent="0.25">
      <c r="A26" s="255"/>
    </row>
    <row r="27" spans="1:9" ht="15.75" x14ac:dyDescent="0.25">
      <c r="A27" s="254"/>
    </row>
    <row r="28" spans="1:9" ht="15.75" x14ac:dyDescent="0.25">
      <c r="A28" s="255"/>
    </row>
    <row r="29" spans="1:9" ht="15.75" x14ac:dyDescent="0.25">
      <c r="A29" s="254"/>
    </row>
    <row r="30" spans="1:9" ht="15.75" x14ac:dyDescent="0.25">
      <c r="A30" s="255"/>
    </row>
    <row r="31" spans="1:9" ht="15.75" x14ac:dyDescent="0.25">
      <c r="A31" s="254"/>
    </row>
    <row r="32" spans="1:9" ht="15.75" x14ac:dyDescent="0.25">
      <c r="A32" s="254"/>
    </row>
    <row r="33" spans="1:1" ht="15.75" x14ac:dyDescent="0.25">
      <c r="A33" s="254"/>
    </row>
    <row r="34" spans="1:1" ht="15.75" x14ac:dyDescent="0.25">
      <c r="A34" s="254"/>
    </row>
    <row r="35" spans="1:1" ht="15.75" x14ac:dyDescent="0.25">
      <c r="A35" s="254"/>
    </row>
    <row r="36" spans="1:1" ht="15.75" x14ac:dyDescent="0.25">
      <c r="A36" s="255"/>
    </row>
    <row r="37" spans="1:1" ht="15.75" x14ac:dyDescent="0.25">
      <c r="A37" s="255"/>
    </row>
    <row r="38" spans="1:1" ht="15.75" x14ac:dyDescent="0.25">
      <c r="A38" s="255"/>
    </row>
    <row r="39" spans="1:1" ht="15.75" x14ac:dyDescent="0.25">
      <c r="A39" s="254"/>
    </row>
    <row r="40" spans="1:1" ht="15.75" x14ac:dyDescent="0.25">
      <c r="A40" s="253"/>
    </row>
    <row r="41" spans="1:1" ht="15.75" x14ac:dyDescent="0.25">
      <c r="A41" s="253"/>
    </row>
    <row r="42" spans="1:1" ht="15.75" x14ac:dyDescent="0.25">
      <c r="A42" s="253"/>
    </row>
    <row r="43" spans="1:1" ht="15.75" x14ac:dyDescent="0.25">
      <c r="A43" s="253"/>
    </row>
    <row r="44" spans="1:1" ht="15.75" x14ac:dyDescent="0.25">
      <c r="A44" s="253"/>
    </row>
  </sheetData>
  <mergeCells count="8">
    <mergeCell ref="C17:I18"/>
    <mergeCell ref="D20:I20"/>
    <mergeCell ref="A1:I1"/>
    <mergeCell ref="A2:I2"/>
    <mergeCell ref="A3:I3"/>
    <mergeCell ref="A12:I16"/>
    <mergeCell ref="A8:I10"/>
    <mergeCell ref="C5: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22"/>
  <sheetViews>
    <sheetView showGridLines="0" zoomScale="125" zoomScaleNormal="125" workbookViewId="0">
      <selection activeCell="G20" sqref="G20"/>
    </sheetView>
  </sheetViews>
  <sheetFormatPr defaultColWidth="10.7109375" defaultRowHeight="11.25" x14ac:dyDescent="0.2"/>
  <cols>
    <col min="1" max="1" width="1.7109375" style="34" customWidth="1"/>
    <col min="2" max="2" width="2.7109375" style="9" customWidth="1"/>
    <col min="3" max="3" width="3.28515625" style="40" customWidth="1"/>
    <col min="4" max="4" width="97.7109375" style="9" customWidth="1"/>
    <col min="5" max="5" width="4.140625" style="9" customWidth="1"/>
    <col min="6" max="16384" width="10.7109375" style="9"/>
  </cols>
  <sheetData>
    <row r="1" spans="1:4" s="29" customFormat="1" ht="12.75" x14ac:dyDescent="0.2">
      <c r="A1" s="368" t="s">
        <v>28</v>
      </c>
      <c r="B1" s="369"/>
      <c r="C1" s="369"/>
      <c r="D1" s="369"/>
    </row>
    <row r="2" spans="1:4" s="29" customFormat="1" ht="4.5" customHeight="1" x14ac:dyDescent="0.2">
      <c r="A2" s="32"/>
      <c r="B2" s="33"/>
      <c r="C2" s="33"/>
      <c r="D2" s="33"/>
    </row>
    <row r="3" spans="1:4" x14ac:dyDescent="0.2">
      <c r="B3" s="27" t="s">
        <v>29</v>
      </c>
      <c r="C3" s="35"/>
      <c r="D3" s="36"/>
    </row>
    <row r="4" spans="1:4" x14ac:dyDescent="0.2">
      <c r="B4" s="27" t="s">
        <v>30</v>
      </c>
      <c r="C4" s="35"/>
      <c r="D4" s="36"/>
    </row>
    <row r="5" spans="1:4" x14ac:dyDescent="0.2">
      <c r="B5" s="27" t="s">
        <v>31</v>
      </c>
      <c r="C5" s="35"/>
      <c r="D5" s="36"/>
    </row>
    <row r="6" spans="1:4" ht="4.5" customHeight="1" x14ac:dyDescent="0.2">
      <c r="B6" s="27"/>
      <c r="C6" s="35"/>
      <c r="D6" s="36"/>
    </row>
    <row r="7" spans="1:4" x14ac:dyDescent="0.2">
      <c r="B7" s="37" t="s">
        <v>32</v>
      </c>
      <c r="C7" s="38"/>
      <c r="D7" s="36"/>
    </row>
    <row r="8" spans="1:4" ht="4.5" customHeight="1" x14ac:dyDescent="0.2">
      <c r="B8" s="37"/>
      <c r="C8" s="38"/>
      <c r="D8" s="36"/>
    </row>
    <row r="9" spans="1:4" x14ac:dyDescent="0.2">
      <c r="B9" s="39"/>
      <c r="C9" s="40">
        <v>1</v>
      </c>
      <c r="D9" s="41" t="s">
        <v>33</v>
      </c>
    </row>
    <row r="10" spans="1:4" ht="3" customHeight="1" x14ac:dyDescent="0.2">
      <c r="B10" s="42"/>
      <c r="D10" s="41"/>
    </row>
    <row r="11" spans="1:4" x14ac:dyDescent="0.2">
      <c r="B11" s="39"/>
      <c r="C11" s="40">
        <f>C9+1</f>
        <v>2</v>
      </c>
      <c r="D11" s="36" t="s">
        <v>34</v>
      </c>
    </row>
    <row r="12" spans="1:4" ht="3" customHeight="1" x14ac:dyDescent="0.2">
      <c r="B12" s="42"/>
      <c r="D12" s="36"/>
    </row>
    <row r="13" spans="1:4" x14ac:dyDescent="0.2">
      <c r="B13" s="39"/>
      <c r="C13" s="40">
        <f>C11+1</f>
        <v>3</v>
      </c>
      <c r="D13" s="41" t="s">
        <v>35</v>
      </c>
    </row>
    <row r="14" spans="1:4" ht="10.5" customHeight="1" x14ac:dyDescent="0.2">
      <c r="B14" s="25"/>
      <c r="D14" s="36" t="s">
        <v>36</v>
      </c>
    </row>
    <row r="15" spans="1:4" ht="3" customHeight="1" x14ac:dyDescent="0.2">
      <c r="B15" s="25"/>
      <c r="D15" s="36"/>
    </row>
    <row r="16" spans="1:4" x14ac:dyDescent="0.2">
      <c r="B16" s="39"/>
      <c r="C16" s="40">
        <f>C13+1</f>
        <v>4</v>
      </c>
      <c r="D16" s="43" t="s">
        <v>37</v>
      </c>
    </row>
    <row r="17" spans="1:4" ht="9.75" customHeight="1" x14ac:dyDescent="0.2">
      <c r="A17" s="9"/>
      <c r="B17" s="25"/>
      <c r="D17" s="36" t="s">
        <v>38</v>
      </c>
    </row>
    <row r="18" spans="1:4" ht="3" customHeight="1" x14ac:dyDescent="0.2">
      <c r="A18" s="9"/>
      <c r="B18" s="25"/>
      <c r="D18" s="36"/>
    </row>
    <row r="19" spans="1:4" x14ac:dyDescent="0.2">
      <c r="A19" s="9"/>
      <c r="B19" s="39"/>
      <c r="C19" s="40">
        <f>C16+1</f>
        <v>5</v>
      </c>
      <c r="D19" s="36" t="s">
        <v>39</v>
      </c>
    </row>
    <row r="20" spans="1:4" ht="10.5" customHeight="1" x14ac:dyDescent="0.2">
      <c r="A20" s="9"/>
      <c r="B20" s="25"/>
      <c r="D20" s="36" t="s">
        <v>40</v>
      </c>
    </row>
    <row r="21" spans="1:4" ht="3" customHeight="1" x14ac:dyDescent="0.2">
      <c r="A21" s="9"/>
      <c r="B21" s="25"/>
      <c r="D21" s="36"/>
    </row>
    <row r="22" spans="1:4" ht="3" customHeight="1" x14ac:dyDescent="0.2">
      <c r="A22" s="9"/>
      <c r="B22" s="25"/>
      <c r="D22" s="36"/>
    </row>
    <row r="23" spans="1:4" x14ac:dyDescent="0.2">
      <c r="A23" s="9"/>
      <c r="B23" s="39"/>
      <c r="C23" s="40">
        <v>6</v>
      </c>
      <c r="D23" s="36" t="s">
        <v>41</v>
      </c>
    </row>
    <row r="24" spans="1:4" ht="10.5" customHeight="1" x14ac:dyDescent="0.2">
      <c r="A24" s="9"/>
      <c r="D24" s="44" t="s">
        <v>42</v>
      </c>
    </row>
    <row r="25" spans="1:4" ht="6" customHeight="1" x14ac:dyDescent="0.2">
      <c r="A25" s="9"/>
      <c r="D25" s="36"/>
    </row>
    <row r="26" spans="1:4" x14ac:dyDescent="0.2">
      <c r="A26" s="9"/>
      <c r="B26" s="37" t="s">
        <v>43</v>
      </c>
      <c r="C26" s="38"/>
      <c r="D26" s="36"/>
    </row>
    <row r="27" spans="1:4" ht="4.5" customHeight="1" x14ac:dyDescent="0.2">
      <c r="A27" s="9"/>
      <c r="B27" s="37"/>
      <c r="C27" s="38"/>
      <c r="D27" s="36"/>
    </row>
    <row r="28" spans="1:4" x14ac:dyDescent="0.2">
      <c r="A28" s="9"/>
      <c r="B28" s="39"/>
      <c r="C28" s="40">
        <v>8</v>
      </c>
      <c r="D28" s="36" t="s">
        <v>44</v>
      </c>
    </row>
    <row r="29" spans="1:4" ht="10.5" customHeight="1" x14ac:dyDescent="0.2">
      <c r="A29" s="9"/>
      <c r="B29" s="25"/>
      <c r="D29" s="36" t="s">
        <v>45</v>
      </c>
    </row>
    <row r="30" spans="1:4" ht="3" customHeight="1" x14ac:dyDescent="0.2">
      <c r="A30" s="9"/>
      <c r="B30" s="25"/>
      <c r="D30" s="36"/>
    </row>
    <row r="31" spans="1:4" x14ac:dyDescent="0.2">
      <c r="A31" s="9"/>
      <c r="B31" s="39"/>
      <c r="C31" s="40">
        <f>C28+1</f>
        <v>9</v>
      </c>
      <c r="D31" s="36" t="s">
        <v>46</v>
      </c>
    </row>
    <row r="32" spans="1:4" ht="10.5" customHeight="1" x14ac:dyDescent="0.2">
      <c r="A32" s="9"/>
      <c r="B32" s="25"/>
      <c r="D32" s="36" t="s">
        <v>45</v>
      </c>
    </row>
    <row r="33" spans="1:4" ht="3" customHeight="1" x14ac:dyDescent="0.2">
      <c r="A33" s="9"/>
      <c r="B33" s="45"/>
      <c r="C33" s="46"/>
      <c r="D33" s="36"/>
    </row>
    <row r="34" spans="1:4" x14ac:dyDescent="0.2">
      <c r="A34" s="9"/>
      <c r="B34" s="47"/>
      <c r="C34" s="40">
        <f>C31+1</f>
        <v>10</v>
      </c>
      <c r="D34" s="36" t="s">
        <v>47</v>
      </c>
    </row>
    <row r="35" spans="1:4" ht="10.5" customHeight="1" x14ac:dyDescent="0.2">
      <c r="A35" s="9"/>
      <c r="B35" s="45"/>
      <c r="C35" s="46"/>
      <c r="D35" s="36" t="s">
        <v>48</v>
      </c>
    </row>
    <row r="36" spans="1:4" ht="3" customHeight="1" x14ac:dyDescent="0.2">
      <c r="A36" s="9"/>
      <c r="B36" s="45"/>
      <c r="C36" s="46"/>
      <c r="D36" s="36"/>
    </row>
    <row r="37" spans="1:4" ht="10.5" customHeight="1" x14ac:dyDescent="0.2">
      <c r="A37" s="9"/>
      <c r="B37" s="47"/>
      <c r="C37" s="40">
        <v>11</v>
      </c>
      <c r="D37" s="48" t="s">
        <v>49</v>
      </c>
    </row>
    <row r="38" spans="1:4" ht="3" customHeight="1" x14ac:dyDescent="0.2">
      <c r="A38" s="9"/>
      <c r="B38" s="45"/>
      <c r="C38" s="46"/>
      <c r="D38" s="36"/>
    </row>
    <row r="39" spans="1:4" x14ac:dyDescent="0.2">
      <c r="A39" s="9"/>
      <c r="B39" s="39"/>
      <c r="C39" s="40">
        <f>C37+1</f>
        <v>12</v>
      </c>
      <c r="D39" s="36" t="s">
        <v>50</v>
      </c>
    </row>
    <row r="40" spans="1:4" ht="10.5" customHeight="1" x14ac:dyDescent="0.2">
      <c r="A40" s="9"/>
      <c r="B40" s="25"/>
      <c r="D40" s="36" t="s">
        <v>51</v>
      </c>
    </row>
    <row r="41" spans="1:4" ht="10.5" customHeight="1" x14ac:dyDescent="0.2">
      <c r="A41" s="9"/>
      <c r="B41" s="45"/>
      <c r="C41" s="46"/>
      <c r="D41" s="36" t="s">
        <v>52</v>
      </c>
    </row>
    <row r="42" spans="1:4" ht="3" customHeight="1" x14ac:dyDescent="0.2">
      <c r="A42" s="9"/>
      <c r="B42" s="45"/>
      <c r="C42" s="46"/>
      <c r="D42" s="36"/>
    </row>
    <row r="43" spans="1:4" x14ac:dyDescent="0.2">
      <c r="A43" s="9"/>
      <c r="B43" s="39"/>
      <c r="C43" s="40">
        <f>C39+1</f>
        <v>13</v>
      </c>
      <c r="D43" s="36" t="s">
        <v>53</v>
      </c>
    </row>
    <row r="44" spans="1:4" ht="3" customHeight="1" x14ac:dyDescent="0.2">
      <c r="A44" s="9"/>
      <c r="B44" s="42"/>
      <c r="D44" s="36"/>
    </row>
    <row r="45" spans="1:4" x14ac:dyDescent="0.2">
      <c r="A45" s="9"/>
      <c r="B45" s="39"/>
      <c r="C45" s="40">
        <f>C43+1</f>
        <v>14</v>
      </c>
      <c r="D45" s="36" t="s">
        <v>54</v>
      </c>
    </row>
    <row r="46" spans="1:4" ht="3" customHeight="1" x14ac:dyDescent="0.2">
      <c r="A46" s="9"/>
      <c r="B46" s="42"/>
      <c r="D46" s="36"/>
    </row>
    <row r="47" spans="1:4" x14ac:dyDescent="0.2">
      <c r="A47" s="9"/>
      <c r="B47" s="39"/>
      <c r="C47" s="40">
        <f>C45+1</f>
        <v>15</v>
      </c>
      <c r="D47" s="36" t="s">
        <v>55</v>
      </c>
    </row>
    <row r="48" spans="1:4" ht="3" customHeight="1" x14ac:dyDescent="0.2">
      <c r="A48" s="9"/>
      <c r="B48" s="42"/>
      <c r="D48" s="36"/>
    </row>
    <row r="49" spans="1:4" x14ac:dyDescent="0.2">
      <c r="A49" s="9"/>
      <c r="B49" s="39"/>
      <c r="C49" s="40">
        <f>C47+1</f>
        <v>16</v>
      </c>
      <c r="D49" s="36" t="s">
        <v>56</v>
      </c>
    </row>
    <row r="50" spans="1:4" ht="3" customHeight="1" x14ac:dyDescent="0.2">
      <c r="A50" s="9"/>
      <c r="B50" s="42"/>
      <c r="D50" s="36"/>
    </row>
    <row r="51" spans="1:4" x14ac:dyDescent="0.2">
      <c r="A51" s="9"/>
      <c r="B51" s="39"/>
      <c r="C51" s="40">
        <f>C49+1</f>
        <v>17</v>
      </c>
      <c r="D51" s="36" t="s">
        <v>57</v>
      </c>
    </row>
    <row r="52" spans="1:4" ht="10.5" customHeight="1" x14ac:dyDescent="0.2">
      <c r="A52" s="9"/>
      <c r="D52" s="36" t="s">
        <v>58</v>
      </c>
    </row>
    <row r="53" spans="1:4" x14ac:dyDescent="0.2">
      <c r="A53" s="9"/>
      <c r="C53" s="49"/>
      <c r="D53" s="36" t="s">
        <v>59</v>
      </c>
    </row>
    <row r="54" spans="1:4" ht="10.5" customHeight="1" x14ac:dyDescent="0.2">
      <c r="A54" s="9"/>
      <c r="D54" s="36" t="s">
        <v>60</v>
      </c>
    </row>
    <row r="55" spans="1:4" ht="10.5" customHeight="1" x14ac:dyDescent="0.2">
      <c r="A55" s="9"/>
      <c r="D55" s="50" t="s">
        <v>61</v>
      </c>
    </row>
    <row r="56" spans="1:4" ht="10.5" customHeight="1" x14ac:dyDescent="0.2">
      <c r="A56" s="9"/>
      <c r="C56" s="49"/>
      <c r="D56" s="36" t="s">
        <v>62</v>
      </c>
    </row>
    <row r="57" spans="1:4" ht="10.5" customHeight="1" x14ac:dyDescent="0.2">
      <c r="A57" s="9"/>
      <c r="D57" s="36" t="s">
        <v>63</v>
      </c>
    </row>
    <row r="58" spans="1:4" ht="10.5" customHeight="1" x14ac:dyDescent="0.2">
      <c r="A58" s="9"/>
      <c r="D58" s="36" t="s">
        <v>64</v>
      </c>
    </row>
    <row r="59" spans="1:4" ht="10.5" customHeight="1" x14ac:dyDescent="0.2">
      <c r="A59" s="9"/>
      <c r="D59" s="50" t="s">
        <v>65</v>
      </c>
    </row>
    <row r="60" spans="1:4" x14ac:dyDescent="0.2">
      <c r="A60" s="9"/>
      <c r="C60" s="49"/>
      <c r="D60" s="36" t="s">
        <v>66</v>
      </c>
    </row>
    <row r="61" spans="1:4" ht="10.5" customHeight="1" x14ac:dyDescent="0.2">
      <c r="A61" s="9"/>
      <c r="D61" s="43" t="s">
        <v>67</v>
      </c>
    </row>
    <row r="62" spans="1:4" ht="10.5" customHeight="1" x14ac:dyDescent="0.2">
      <c r="A62" s="9"/>
      <c r="D62" s="36" t="s">
        <v>68</v>
      </c>
    </row>
    <row r="63" spans="1:4" ht="10.5" customHeight="1" x14ac:dyDescent="0.2">
      <c r="A63" s="9"/>
      <c r="D63" s="50" t="s">
        <v>65</v>
      </c>
    </row>
    <row r="64" spans="1:4" ht="10.5" customHeight="1" x14ac:dyDescent="0.2">
      <c r="A64" s="9"/>
      <c r="C64" s="49"/>
      <c r="D64" s="36" t="s">
        <v>69</v>
      </c>
    </row>
    <row r="65" spans="1:4" x14ac:dyDescent="0.2">
      <c r="A65" s="9"/>
      <c r="D65" s="36" t="s">
        <v>70</v>
      </c>
    </row>
    <row r="66" spans="1:4" ht="3" customHeight="1" x14ac:dyDescent="0.2">
      <c r="A66" s="9"/>
      <c r="D66" s="36"/>
    </row>
    <row r="67" spans="1:4" x14ac:dyDescent="0.2">
      <c r="A67" s="9"/>
      <c r="B67" s="39"/>
      <c r="C67" s="40">
        <f>C51+1</f>
        <v>18</v>
      </c>
      <c r="D67" s="43" t="s">
        <v>71</v>
      </c>
    </row>
    <row r="68" spans="1:4" ht="3" customHeight="1" x14ac:dyDescent="0.2">
      <c r="A68" s="9"/>
      <c r="B68" s="42"/>
      <c r="D68" s="43"/>
    </row>
    <row r="69" spans="1:4" x14ac:dyDescent="0.2">
      <c r="A69" s="9"/>
      <c r="B69" s="39"/>
      <c r="C69" s="40">
        <f>C67+1</f>
        <v>19</v>
      </c>
      <c r="D69" s="36" t="s">
        <v>72</v>
      </c>
    </row>
    <row r="70" spans="1:4" ht="3" customHeight="1" x14ac:dyDescent="0.2">
      <c r="A70" s="9"/>
      <c r="B70" s="42"/>
      <c r="D70" s="36"/>
    </row>
    <row r="71" spans="1:4" x14ac:dyDescent="0.2">
      <c r="A71" s="9"/>
      <c r="B71" s="39"/>
      <c r="C71" s="40">
        <f>C69+1</f>
        <v>20</v>
      </c>
      <c r="D71" s="43" t="s">
        <v>73</v>
      </c>
    </row>
    <row r="72" spans="1:4" ht="3" customHeight="1" x14ac:dyDescent="0.2">
      <c r="A72" s="9"/>
      <c r="B72" s="42"/>
      <c r="D72" s="43"/>
    </row>
    <row r="73" spans="1:4" x14ac:dyDescent="0.2">
      <c r="A73" s="9"/>
      <c r="B73" s="39"/>
      <c r="C73" s="40">
        <f>C71+1</f>
        <v>21</v>
      </c>
      <c r="D73" s="36" t="s">
        <v>74</v>
      </c>
    </row>
    <row r="74" spans="1:4" ht="3" customHeight="1" x14ac:dyDescent="0.2">
      <c r="A74" s="9"/>
      <c r="B74" s="42"/>
      <c r="D74" s="36"/>
    </row>
    <row r="75" spans="1:4" x14ac:dyDescent="0.2">
      <c r="A75" s="9"/>
      <c r="B75" s="39"/>
      <c r="C75" s="40">
        <f>C73+1</f>
        <v>22</v>
      </c>
      <c r="D75" s="41" t="s">
        <v>75</v>
      </c>
    </row>
    <row r="76" spans="1:4" ht="3" customHeight="1" x14ac:dyDescent="0.2">
      <c r="A76" s="9"/>
      <c r="B76" s="42"/>
      <c r="D76" s="41"/>
    </row>
    <row r="77" spans="1:4" x14ac:dyDescent="0.2">
      <c r="A77" s="9"/>
      <c r="B77" s="39"/>
      <c r="C77" s="40">
        <f>C75+1</f>
        <v>23</v>
      </c>
      <c r="D77" s="43" t="s">
        <v>76</v>
      </c>
    </row>
    <row r="78" spans="1:4" ht="10.5" customHeight="1" x14ac:dyDescent="0.2">
      <c r="A78" s="9"/>
      <c r="B78" s="25"/>
      <c r="D78" s="36" t="s">
        <v>77</v>
      </c>
    </row>
    <row r="79" spans="1:4" ht="3" customHeight="1" x14ac:dyDescent="0.2">
      <c r="A79" s="9"/>
      <c r="B79" s="25"/>
      <c r="D79" s="36"/>
    </row>
    <row r="80" spans="1:4" x14ac:dyDescent="0.2">
      <c r="A80" s="9"/>
      <c r="B80" s="39"/>
      <c r="C80" s="40">
        <f>C77+1</f>
        <v>24</v>
      </c>
      <c r="D80" s="36" t="s">
        <v>78</v>
      </c>
    </row>
    <row r="81" spans="1:4" ht="3" customHeight="1" x14ac:dyDescent="0.2">
      <c r="A81" s="9"/>
      <c r="B81" s="42"/>
      <c r="D81" s="36"/>
    </row>
    <row r="82" spans="1:4" x14ac:dyDescent="0.2">
      <c r="A82" s="9"/>
      <c r="B82" s="39"/>
      <c r="C82" s="40">
        <f>C80+1</f>
        <v>25</v>
      </c>
      <c r="D82" s="36" t="s">
        <v>79</v>
      </c>
    </row>
    <row r="83" spans="1:4" ht="3" customHeight="1" x14ac:dyDescent="0.2">
      <c r="A83" s="9"/>
      <c r="B83" s="42"/>
      <c r="D83" s="36"/>
    </row>
    <row r="84" spans="1:4" x14ac:dyDescent="0.2">
      <c r="A84" s="9"/>
      <c r="B84" s="39"/>
      <c r="C84" s="40">
        <f>C82+1</f>
        <v>26</v>
      </c>
      <c r="D84" s="36" t="s">
        <v>80</v>
      </c>
    </row>
    <row r="85" spans="1:4" ht="3" customHeight="1" x14ac:dyDescent="0.2">
      <c r="A85" s="9"/>
      <c r="B85" s="42"/>
      <c r="D85" s="36"/>
    </row>
    <row r="86" spans="1:4" x14ac:dyDescent="0.2">
      <c r="A86" s="9"/>
      <c r="B86" s="39"/>
      <c r="C86" s="40">
        <f>C84+1</f>
        <v>27</v>
      </c>
      <c r="D86" s="36" t="s">
        <v>81</v>
      </c>
    </row>
    <row r="87" spans="1:4" x14ac:dyDescent="0.2">
      <c r="A87" s="9"/>
      <c r="B87" s="25"/>
      <c r="C87" s="49"/>
      <c r="D87" s="36" t="s">
        <v>82</v>
      </c>
    </row>
    <row r="88" spans="1:4" ht="4.5" customHeight="1" x14ac:dyDescent="0.2">
      <c r="A88" s="9"/>
      <c r="D88" s="36"/>
    </row>
    <row r="89" spans="1:4" x14ac:dyDescent="0.2">
      <c r="A89" s="9"/>
      <c r="B89" s="37" t="s">
        <v>83</v>
      </c>
      <c r="C89" s="38"/>
      <c r="D89" s="36"/>
    </row>
    <row r="90" spans="1:4" ht="4.5" customHeight="1" x14ac:dyDescent="0.2">
      <c r="A90" s="9"/>
      <c r="B90" s="37"/>
      <c r="C90" s="38"/>
      <c r="D90" s="36"/>
    </row>
    <row r="91" spans="1:4" x14ac:dyDescent="0.2">
      <c r="A91" s="9"/>
      <c r="B91" s="39"/>
      <c r="C91" s="40">
        <f>C86+1</f>
        <v>28</v>
      </c>
      <c r="D91" s="36" t="s">
        <v>84</v>
      </c>
    </row>
    <row r="92" spans="1:4" ht="3" customHeight="1" x14ac:dyDescent="0.2">
      <c r="A92" s="9"/>
      <c r="B92" s="42"/>
      <c r="D92" s="36"/>
    </row>
    <row r="93" spans="1:4" x14ac:dyDescent="0.2">
      <c r="A93" s="9"/>
      <c r="B93" s="39"/>
      <c r="C93" s="40">
        <f>C91+1</f>
        <v>29</v>
      </c>
      <c r="D93" s="41" t="s">
        <v>85</v>
      </c>
    </row>
    <row r="94" spans="1:4" ht="3" customHeight="1" x14ac:dyDescent="0.2">
      <c r="A94" s="9"/>
      <c r="B94" s="42"/>
      <c r="D94" s="41"/>
    </row>
    <row r="95" spans="1:4" x14ac:dyDescent="0.2">
      <c r="A95" s="9"/>
      <c r="B95" s="39"/>
      <c r="C95" s="40">
        <f>C93+1</f>
        <v>30</v>
      </c>
      <c r="D95" s="36" t="s">
        <v>86</v>
      </c>
    </row>
    <row r="96" spans="1:4" ht="3" customHeight="1" x14ac:dyDescent="0.2">
      <c r="A96" s="9"/>
      <c r="B96" s="42"/>
      <c r="D96" s="51"/>
    </row>
    <row r="97" spans="1:4" x14ac:dyDescent="0.2">
      <c r="A97" s="9"/>
      <c r="B97" s="39"/>
      <c r="C97" s="40">
        <f>C95+1</f>
        <v>31</v>
      </c>
      <c r="D97" s="36" t="s">
        <v>87</v>
      </c>
    </row>
    <row r="98" spans="1:4" ht="4.5" customHeight="1" x14ac:dyDescent="0.2">
      <c r="A98" s="9"/>
      <c r="D98" s="36"/>
    </row>
    <row r="99" spans="1:4" ht="14.1" customHeight="1" x14ac:dyDescent="0.2">
      <c r="A99" s="9"/>
      <c r="B99" s="52" t="s">
        <v>88</v>
      </c>
    </row>
    <row r="100" spans="1:4" ht="4.5" customHeight="1" x14ac:dyDescent="0.2">
      <c r="A100" s="9"/>
      <c r="B100" s="52"/>
    </row>
    <row r="101" spans="1:4" x14ac:dyDescent="0.2">
      <c r="A101" s="9"/>
      <c r="B101" s="39"/>
      <c r="C101" s="40">
        <f>C97+1</f>
        <v>32</v>
      </c>
      <c r="D101" s="36" t="s">
        <v>89</v>
      </c>
    </row>
    <row r="102" spans="1:4" ht="3" customHeight="1" x14ac:dyDescent="0.2">
      <c r="A102" s="9"/>
      <c r="B102" s="42"/>
      <c r="D102" s="36"/>
    </row>
    <row r="103" spans="1:4" x14ac:dyDescent="0.2">
      <c r="A103" s="9"/>
      <c r="B103" s="39"/>
      <c r="C103" s="40">
        <v>33</v>
      </c>
      <c r="D103" s="36" t="s">
        <v>90</v>
      </c>
    </row>
    <row r="104" spans="1:4" ht="3" customHeight="1" x14ac:dyDescent="0.2">
      <c r="A104" s="9"/>
      <c r="B104" s="42"/>
      <c r="D104" s="36"/>
    </row>
    <row r="105" spans="1:4" x14ac:dyDescent="0.2">
      <c r="A105" s="9"/>
      <c r="B105" s="39"/>
      <c r="C105" s="40">
        <f>C103+1</f>
        <v>34</v>
      </c>
      <c r="D105" s="36" t="s">
        <v>91</v>
      </c>
    </row>
    <row r="106" spans="1:4" ht="3" customHeight="1" x14ac:dyDescent="0.2">
      <c r="A106" s="9"/>
      <c r="B106" s="42"/>
      <c r="D106" s="36"/>
    </row>
    <row r="107" spans="1:4" x14ac:dyDescent="0.2">
      <c r="A107" s="9"/>
      <c r="B107" s="39"/>
      <c r="C107" s="40">
        <f>C105+1</f>
        <v>35</v>
      </c>
      <c r="D107" s="36" t="s">
        <v>92</v>
      </c>
    </row>
    <row r="108" spans="1:4" ht="11.25" customHeight="1" x14ac:dyDescent="0.2">
      <c r="A108" s="9"/>
      <c r="B108" s="11"/>
      <c r="D108" s="53" t="s">
        <v>93</v>
      </c>
    </row>
    <row r="109" spans="1:4" ht="3" customHeight="1" x14ac:dyDescent="0.2">
      <c r="A109" s="9"/>
      <c r="B109" s="54"/>
      <c r="D109" s="53"/>
    </row>
    <row r="110" spans="1:4" x14ac:dyDescent="0.2">
      <c r="A110" s="9"/>
      <c r="B110" s="39"/>
      <c r="C110" s="40">
        <f>C107+1</f>
        <v>36</v>
      </c>
      <c r="D110" s="36" t="s">
        <v>94</v>
      </c>
    </row>
    <row r="111" spans="1:4" ht="3" customHeight="1" x14ac:dyDescent="0.2">
      <c r="A111" s="9"/>
      <c r="B111" s="42"/>
      <c r="D111" s="36"/>
    </row>
    <row r="112" spans="1:4" x14ac:dyDescent="0.2">
      <c r="A112" s="9"/>
      <c r="B112" s="39"/>
      <c r="C112" s="40">
        <f>C110+1</f>
        <v>37</v>
      </c>
      <c r="D112" s="36" t="s">
        <v>95</v>
      </c>
    </row>
    <row r="113" spans="1:4" ht="3" customHeight="1" x14ac:dyDescent="0.2">
      <c r="A113" s="9"/>
      <c r="B113" s="42"/>
      <c r="D113" s="36"/>
    </row>
    <row r="114" spans="1:4" x14ac:dyDescent="0.2">
      <c r="A114" s="9"/>
      <c r="B114" s="39"/>
      <c r="C114" s="40">
        <f>C112+1</f>
        <v>38</v>
      </c>
      <c r="D114" s="36" t="s">
        <v>96</v>
      </c>
    </row>
    <row r="115" spans="1:4" ht="10.5" customHeight="1" x14ac:dyDescent="0.2">
      <c r="A115" s="9"/>
      <c r="B115" s="25"/>
      <c r="D115" s="36" t="s">
        <v>97</v>
      </c>
    </row>
    <row r="116" spans="1:4" ht="10.5" customHeight="1" x14ac:dyDescent="0.2">
      <c r="A116" s="9"/>
      <c r="B116" s="25"/>
      <c r="D116" s="36" t="s">
        <v>98</v>
      </c>
    </row>
    <row r="117" spans="1:4" ht="3" customHeight="1" x14ac:dyDescent="0.2">
      <c r="A117" s="9"/>
      <c r="B117" s="25"/>
      <c r="D117" s="36"/>
    </row>
    <row r="118" spans="1:4" x14ac:dyDescent="0.2">
      <c r="A118" s="9"/>
      <c r="B118" s="39"/>
      <c r="C118" s="40">
        <f>C114+1</f>
        <v>39</v>
      </c>
      <c r="D118" s="43" t="s">
        <v>99</v>
      </c>
    </row>
    <row r="119" spans="1:4" x14ac:dyDescent="0.2">
      <c r="A119" s="9"/>
      <c r="D119" s="36" t="s">
        <v>100</v>
      </c>
    </row>
    <row r="120" spans="1:4" ht="4.5" customHeight="1" x14ac:dyDescent="0.2">
      <c r="A120" s="9"/>
      <c r="D120" s="36"/>
    </row>
    <row r="121" spans="1:4" x14ac:dyDescent="0.2">
      <c r="A121" s="9"/>
      <c r="D121" s="36"/>
    </row>
    <row r="122" spans="1:4" x14ac:dyDescent="0.2">
      <c r="A122" s="9"/>
      <c r="D122" s="36"/>
    </row>
  </sheetData>
  <mergeCells count="1">
    <mergeCell ref="A1:D1"/>
  </mergeCells>
  <hyperlinks>
    <hyperlink ref="D24" r:id="rId1" xr:uid="{00000000-0004-0000-0100-000000000000}"/>
    <hyperlink ref="D55" r:id="rId2" display="        Verify Non-Cash Commodities amount on ISBE web site: https://www.isbe.net/Pages/School-Nutrition-Programs-Food-Distribution.aspx" xr:uid="{00000000-0004-0000-0100-000001000000}"/>
    <hyperlink ref="D59" r:id="rId3" xr:uid="{00000000-0004-0000-0100-000002000000}"/>
    <hyperlink ref="D63" r:id="rId4" xr:uid="{00000000-0004-0000-0100-000003000000}"/>
  </hyperlinks>
  <pageMargins left="0.25" right="0" top="0.75" bottom="0.75" header="0.3" footer="0.3"/>
  <pageSetup scale="99" firstPageNumber="46" fitToHeight="0" orientation="portrait" useFirstPageNumber="1" r:id="rId5"/>
  <headerFooter alignWithMargins="0">
    <oddHeader>&amp;R&amp;8Page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6" customWidth="1"/>
    <col min="2" max="2" width="29.5703125" style="2" customWidth="1"/>
    <col min="3" max="3" width="1.28515625" style="2" customWidth="1"/>
    <col min="4" max="4" width="24.42578125" style="55" customWidth="1"/>
    <col min="5" max="5" width="5" style="6" customWidth="1"/>
    <col min="6" max="16384" width="15.7109375" style="6"/>
  </cols>
  <sheetData>
    <row r="1" spans="1:5" x14ac:dyDescent="0.2">
      <c r="A1" s="357">
        <f>'Single Audit Cover'!A7</f>
        <v>0</v>
      </c>
      <c r="B1" s="357"/>
      <c r="C1" s="357"/>
      <c r="D1" s="357"/>
      <c r="E1" s="357"/>
    </row>
    <row r="2" spans="1:5" x14ac:dyDescent="0.2">
      <c r="A2" s="372">
        <f>'Single Audit Cover'!E7</f>
        <v>0</v>
      </c>
      <c r="B2" s="372"/>
      <c r="C2" s="372"/>
      <c r="D2" s="372"/>
      <c r="E2" s="372"/>
    </row>
    <row r="3" spans="1:5" ht="4.5" customHeight="1" x14ac:dyDescent="0.2"/>
    <row r="4" spans="1:5" x14ac:dyDescent="0.2">
      <c r="A4" s="357" t="s">
        <v>101</v>
      </c>
      <c r="B4" s="357"/>
      <c r="C4" s="357"/>
      <c r="D4" s="357"/>
      <c r="E4" s="357"/>
    </row>
    <row r="5" spans="1:5" x14ac:dyDescent="0.2">
      <c r="A5" s="373" t="str">
        <f>'Single Audit Cover'!A4</f>
        <v>Year Ending June 30, 2024</v>
      </c>
      <c r="B5" s="373"/>
      <c r="C5" s="373"/>
      <c r="D5" s="373"/>
      <c r="E5" s="373"/>
    </row>
    <row r="6" spans="1:5" x14ac:dyDescent="0.2">
      <c r="A6" s="357" t="s">
        <v>102</v>
      </c>
      <c r="B6" s="357"/>
      <c r="C6" s="357"/>
      <c r="D6" s="357"/>
      <c r="E6" s="357"/>
    </row>
    <row r="8" spans="1:5" x14ac:dyDescent="0.2">
      <c r="A8" s="28" t="s">
        <v>103</v>
      </c>
    </row>
    <row r="10" spans="1:5" x14ac:dyDescent="0.2">
      <c r="A10" s="249" t="s">
        <v>266</v>
      </c>
      <c r="B10" s="57" t="s">
        <v>104</v>
      </c>
      <c r="C10" s="57"/>
      <c r="D10" s="58"/>
    </row>
    <row r="11" spans="1:5" ht="18" customHeight="1" x14ac:dyDescent="0.2">
      <c r="A11" s="56" t="s">
        <v>105</v>
      </c>
      <c r="B11" s="57"/>
      <c r="C11" s="57"/>
    </row>
    <row r="12" spans="1:5" x14ac:dyDescent="0.2">
      <c r="A12" s="249" t="s">
        <v>267</v>
      </c>
      <c r="B12" s="57" t="s">
        <v>106</v>
      </c>
      <c r="C12" s="57"/>
      <c r="D12" s="59"/>
    </row>
    <row r="13" spans="1:5" x14ac:dyDescent="0.2">
      <c r="A13" s="56" t="s">
        <v>107</v>
      </c>
      <c r="B13" s="57"/>
      <c r="C13" s="57"/>
    </row>
    <row r="14" spans="1:5" x14ac:dyDescent="0.2">
      <c r="A14" s="249" t="s">
        <v>268</v>
      </c>
      <c r="B14" s="57"/>
      <c r="C14" s="57"/>
      <c r="D14" s="59"/>
    </row>
    <row r="15" spans="1:5" x14ac:dyDescent="0.2">
      <c r="A15" s="56"/>
      <c r="B15" s="57"/>
      <c r="C15" s="57"/>
    </row>
    <row r="16" spans="1:5" x14ac:dyDescent="0.2">
      <c r="A16" s="56" t="s">
        <v>108</v>
      </c>
      <c r="B16" s="57"/>
      <c r="C16" s="57"/>
    </row>
    <row r="17" spans="1:4" x14ac:dyDescent="0.2">
      <c r="A17" s="249" t="s">
        <v>269</v>
      </c>
      <c r="B17" s="57" t="s">
        <v>109</v>
      </c>
      <c r="C17" s="57"/>
      <c r="D17" s="59"/>
    </row>
    <row r="19" spans="1:4" ht="13.5" thickBot="1" x14ac:dyDescent="0.25">
      <c r="A19" s="60" t="s">
        <v>110</v>
      </c>
      <c r="D19" s="61"/>
    </row>
    <row r="20" spans="1:4" ht="21.75" customHeight="1" thickTop="1" x14ac:dyDescent="0.2"/>
    <row r="21" spans="1:4" x14ac:dyDescent="0.2">
      <c r="A21" s="28" t="s">
        <v>111</v>
      </c>
    </row>
    <row r="22" spans="1:4" ht="8.25" customHeight="1" x14ac:dyDescent="0.2"/>
    <row r="23" spans="1:4" x14ac:dyDescent="0.2">
      <c r="A23" s="62" t="s">
        <v>112</v>
      </c>
    </row>
    <row r="24" spans="1:4" x14ac:dyDescent="0.2">
      <c r="A24" s="371"/>
      <c r="B24" s="371"/>
      <c r="D24" s="63"/>
    </row>
    <row r="25" spans="1:4" x14ac:dyDescent="0.2">
      <c r="A25" s="370"/>
      <c r="B25" s="370"/>
      <c r="D25" s="63"/>
    </row>
    <row r="26" spans="1:4" x14ac:dyDescent="0.2">
      <c r="A26" s="370"/>
      <c r="B26" s="370"/>
      <c r="D26" s="63"/>
    </row>
    <row r="27" spans="1:4" x14ac:dyDescent="0.2">
      <c r="A27" s="370"/>
      <c r="B27" s="370"/>
      <c r="D27" s="63"/>
    </row>
    <row r="28" spans="1:4" x14ac:dyDescent="0.2">
      <c r="A28" s="370"/>
      <c r="B28" s="370"/>
      <c r="D28" s="63"/>
    </row>
    <row r="29" spans="1:4" x14ac:dyDescent="0.2">
      <c r="A29" s="370"/>
      <c r="B29" s="370"/>
      <c r="D29" s="63"/>
    </row>
    <row r="30" spans="1:4" x14ac:dyDescent="0.2">
      <c r="A30" s="370"/>
      <c r="B30" s="370"/>
      <c r="D30" s="63"/>
    </row>
    <row r="32" spans="1:4" x14ac:dyDescent="0.2">
      <c r="A32" s="28" t="s">
        <v>113</v>
      </c>
      <c r="D32" s="58"/>
    </row>
    <row r="34" spans="1:4" x14ac:dyDescent="0.2">
      <c r="A34" s="6" t="s">
        <v>114</v>
      </c>
    </row>
    <row r="35" spans="1:4" x14ac:dyDescent="0.2">
      <c r="A35" s="6" t="s">
        <v>115</v>
      </c>
      <c r="B35" s="2" t="s">
        <v>116</v>
      </c>
      <c r="D35" s="64"/>
    </row>
    <row r="37" spans="1:4" x14ac:dyDescent="0.2">
      <c r="A37" s="28" t="s">
        <v>117</v>
      </c>
    </row>
    <row r="39" spans="1:4" ht="13.35" customHeight="1" x14ac:dyDescent="0.2">
      <c r="A39" s="62" t="s">
        <v>112</v>
      </c>
    </row>
    <row r="40" spans="1:4" x14ac:dyDescent="0.2">
      <c r="A40" s="370"/>
      <c r="B40" s="370"/>
      <c r="D40" s="63"/>
    </row>
    <row r="41" spans="1:4" x14ac:dyDescent="0.2">
      <c r="A41" s="370"/>
      <c r="B41" s="370"/>
      <c r="D41" s="65"/>
    </row>
    <row r="42" spans="1:4" x14ac:dyDescent="0.2">
      <c r="A42" s="370"/>
      <c r="B42" s="370"/>
      <c r="D42" s="65"/>
    </row>
    <row r="43" spans="1:4" x14ac:dyDescent="0.2">
      <c r="A43" s="370"/>
      <c r="B43" s="370"/>
      <c r="D43" s="65"/>
    </row>
    <row r="44" spans="1:4" x14ac:dyDescent="0.2">
      <c r="A44" s="370"/>
      <c r="B44" s="370"/>
      <c r="D44" s="65"/>
    </row>
    <row r="45" spans="1:4" x14ac:dyDescent="0.2">
      <c r="A45" s="370"/>
      <c r="B45" s="370"/>
      <c r="D45" s="65"/>
    </row>
    <row r="47" spans="1:4" x14ac:dyDescent="0.2">
      <c r="B47" s="66" t="s">
        <v>118</v>
      </c>
      <c r="C47" s="66"/>
      <c r="D47" s="67"/>
    </row>
    <row r="49" spans="2:4" x14ac:dyDescent="0.2">
      <c r="B49" s="66" t="s">
        <v>119</v>
      </c>
      <c r="C49" s="66"/>
      <c r="D49" s="67"/>
    </row>
  </sheetData>
  <mergeCells count="18">
    <mergeCell ref="A24:B24"/>
    <mergeCell ref="A1:E1"/>
    <mergeCell ref="A2:E2"/>
    <mergeCell ref="A4:E4"/>
    <mergeCell ref="A5:E5"/>
    <mergeCell ref="A6:E6"/>
    <mergeCell ref="A45:B45"/>
    <mergeCell ref="A25:B25"/>
    <mergeCell ref="A26:B26"/>
    <mergeCell ref="A27:B27"/>
    <mergeCell ref="A28:B28"/>
    <mergeCell ref="A29:B29"/>
    <mergeCell ref="A30:B30"/>
    <mergeCell ref="A40:B40"/>
    <mergeCell ref="A41:B41"/>
    <mergeCell ref="A42:B42"/>
    <mergeCell ref="A43:B43"/>
    <mergeCell ref="A44:B44"/>
  </mergeCells>
  <pageMargins left="0.65" right="0.5" top="0.79" bottom="0.61" header="0.5" footer="0.3"/>
  <pageSetup firstPageNumber="47" orientation="portrait" useFirstPageNumber="1" r:id="rId1"/>
  <headerFooter alignWithMargins="0">
    <oddHeader>&amp;R&amp;8Page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52"/>
  <sheetViews>
    <sheetView showGridLines="0" zoomScale="115" zoomScaleNormal="115" workbookViewId="0">
      <selection activeCell="B41" sqref="B41"/>
    </sheetView>
  </sheetViews>
  <sheetFormatPr defaultColWidth="33.5703125" defaultRowHeight="12.75" x14ac:dyDescent="0.2"/>
  <cols>
    <col min="1" max="1" width="0.140625" style="6" customWidth="1"/>
    <col min="2" max="2" width="32.85546875" style="6" customWidth="1"/>
    <col min="3" max="3" width="8.7109375" style="69" customWidth="1"/>
    <col min="4" max="4" width="12.7109375" style="70" customWidth="1"/>
    <col min="5" max="6" width="11.7109375" style="6" customWidth="1"/>
    <col min="7" max="7" width="11.7109375" style="2" customWidth="1"/>
    <col min="8" max="8" width="13.7109375" style="2" bestFit="1" customWidth="1"/>
    <col min="9" max="9" width="11.7109375" style="2" customWidth="1"/>
    <col min="10" max="10" width="13.7109375" style="2" customWidth="1"/>
    <col min="11" max="12" width="11.7109375" style="2" customWidth="1"/>
    <col min="13" max="13" width="11.7109375" style="6" customWidth="1"/>
    <col min="14" max="14" width="2.7109375" style="6" customWidth="1"/>
    <col min="15" max="16384" width="33.5703125" style="6"/>
  </cols>
  <sheetData>
    <row r="1" spans="2:14" ht="11.85" customHeight="1" x14ac:dyDescent="0.2">
      <c r="B1" s="358" t="str">
        <f>UPPER('Single Audit Cover'!A7)</f>
        <v/>
      </c>
      <c r="C1" s="358"/>
      <c r="D1" s="358"/>
      <c r="E1" s="358"/>
      <c r="F1" s="358"/>
      <c r="G1" s="358"/>
      <c r="H1" s="358"/>
      <c r="I1" s="358"/>
      <c r="J1" s="358"/>
      <c r="K1" s="358"/>
      <c r="L1" s="358"/>
      <c r="M1" s="358"/>
    </row>
    <row r="2" spans="2:14" ht="15" x14ac:dyDescent="0.2">
      <c r="B2" s="372">
        <f>'Single Audit Cover'!E7</f>
        <v>0</v>
      </c>
      <c r="C2" s="372"/>
      <c r="D2" s="372"/>
      <c r="E2" s="372"/>
      <c r="F2" s="372"/>
      <c r="G2" s="372"/>
      <c r="H2" s="372"/>
      <c r="I2" s="372"/>
      <c r="J2" s="372"/>
      <c r="K2" s="372"/>
      <c r="L2" s="372"/>
      <c r="M2" s="372"/>
      <c r="N2" s="68"/>
    </row>
    <row r="3" spans="2:14" ht="15" x14ac:dyDescent="0.2">
      <c r="B3" s="374" t="s">
        <v>43</v>
      </c>
      <c r="C3" s="374"/>
      <c r="D3" s="374"/>
      <c r="E3" s="374"/>
      <c r="F3" s="374"/>
      <c r="G3" s="374"/>
      <c r="H3" s="374"/>
      <c r="I3" s="374"/>
      <c r="J3" s="374"/>
      <c r="K3" s="374"/>
      <c r="L3" s="374"/>
      <c r="M3" s="374"/>
      <c r="N3" s="68"/>
    </row>
    <row r="4" spans="2:14" ht="15" x14ac:dyDescent="0.2">
      <c r="B4" s="368" t="str">
        <f>'Single Audit Cover'!A4</f>
        <v>Year Ending June 30, 2024</v>
      </c>
      <c r="C4" s="368"/>
      <c r="D4" s="368"/>
      <c r="E4" s="368"/>
      <c r="F4" s="368"/>
      <c r="G4" s="368"/>
      <c r="H4" s="368"/>
      <c r="I4" s="368"/>
      <c r="J4" s="368"/>
      <c r="K4" s="368"/>
      <c r="L4" s="368"/>
      <c r="M4" s="368"/>
      <c r="N4" s="68"/>
    </row>
    <row r="6" spans="2:14" x14ac:dyDescent="0.2">
      <c r="B6" s="71"/>
      <c r="C6" s="72"/>
      <c r="D6" s="73" t="s">
        <v>120</v>
      </c>
      <c r="E6" s="74" t="s">
        <v>121</v>
      </c>
      <c r="F6" s="75"/>
      <c r="G6" s="76" t="s">
        <v>122</v>
      </c>
      <c r="H6" s="74"/>
      <c r="I6" s="74"/>
      <c r="J6" s="74"/>
      <c r="K6" s="77"/>
      <c r="L6" s="78"/>
      <c r="M6" s="79"/>
    </row>
    <row r="7" spans="2:14" x14ac:dyDescent="0.2">
      <c r="B7" s="80" t="s">
        <v>123</v>
      </c>
      <c r="C7" s="81"/>
      <c r="D7" s="82"/>
      <c r="E7" s="83"/>
      <c r="F7" s="84"/>
      <c r="G7" s="83"/>
      <c r="H7" s="85" t="s">
        <v>124</v>
      </c>
      <c r="I7" s="83"/>
      <c r="J7" s="86" t="s">
        <v>124</v>
      </c>
      <c r="K7" s="87"/>
      <c r="L7" s="88" t="s">
        <v>125</v>
      </c>
      <c r="M7" s="89"/>
    </row>
    <row r="8" spans="2:14" x14ac:dyDescent="0.2">
      <c r="B8" s="90"/>
      <c r="C8" s="81" t="s">
        <v>367</v>
      </c>
      <c r="D8" s="82" t="s">
        <v>126</v>
      </c>
      <c r="E8" s="91" t="s">
        <v>124</v>
      </c>
      <c r="F8" s="92" t="s">
        <v>124</v>
      </c>
      <c r="G8" s="93" t="s">
        <v>124</v>
      </c>
      <c r="H8" s="94" t="s">
        <v>276</v>
      </c>
      <c r="I8" s="87" t="s">
        <v>124</v>
      </c>
      <c r="J8" s="95" t="s">
        <v>366</v>
      </c>
      <c r="K8" s="87" t="s">
        <v>127</v>
      </c>
      <c r="L8" s="88" t="s">
        <v>128</v>
      </c>
      <c r="M8" s="89" t="s">
        <v>129</v>
      </c>
    </row>
    <row r="9" spans="2:14" ht="14.25" x14ac:dyDescent="0.2">
      <c r="B9" s="96" t="s">
        <v>130</v>
      </c>
      <c r="C9" s="81" t="s">
        <v>131</v>
      </c>
      <c r="D9" s="82" t="s">
        <v>132</v>
      </c>
      <c r="E9" s="97" t="s">
        <v>276</v>
      </c>
      <c r="F9" s="97" t="s">
        <v>366</v>
      </c>
      <c r="G9" s="97" t="s">
        <v>276</v>
      </c>
      <c r="H9" s="85" t="s">
        <v>133</v>
      </c>
      <c r="I9" s="97" t="s">
        <v>366</v>
      </c>
      <c r="J9" s="86" t="s">
        <v>133</v>
      </c>
      <c r="K9" s="87" t="s">
        <v>134</v>
      </c>
      <c r="L9" s="98" t="s">
        <v>135</v>
      </c>
      <c r="M9" s="89"/>
    </row>
    <row r="10" spans="2:14" ht="11.85" customHeight="1" x14ac:dyDescent="0.2">
      <c r="B10" s="96" t="s">
        <v>136</v>
      </c>
      <c r="C10" s="99" t="s">
        <v>137</v>
      </c>
      <c r="D10" s="100" t="s">
        <v>138</v>
      </c>
      <c r="E10" s="101" t="s">
        <v>139</v>
      </c>
      <c r="F10" s="102" t="s">
        <v>140</v>
      </c>
      <c r="G10" s="103" t="s">
        <v>141</v>
      </c>
      <c r="H10" s="104" t="s">
        <v>142</v>
      </c>
      <c r="I10" s="105" t="s">
        <v>143</v>
      </c>
      <c r="J10" s="106" t="s">
        <v>142</v>
      </c>
      <c r="K10" s="107" t="s">
        <v>144</v>
      </c>
      <c r="L10" s="107" t="s">
        <v>145</v>
      </c>
      <c r="M10" s="108" t="s">
        <v>146</v>
      </c>
    </row>
    <row r="11" spans="2:14" ht="20.100000000000001" customHeight="1" x14ac:dyDescent="0.2">
      <c r="B11" s="109"/>
      <c r="C11" s="110"/>
      <c r="D11" s="111"/>
      <c r="E11" s="112"/>
      <c r="F11" s="112"/>
      <c r="G11" s="112"/>
      <c r="H11" s="112"/>
      <c r="I11" s="112"/>
      <c r="J11" s="112"/>
      <c r="K11" s="112"/>
      <c r="L11" s="112">
        <f>+G11+I11+K11</f>
        <v>0</v>
      </c>
      <c r="M11" s="112"/>
    </row>
    <row r="12" spans="2:14" ht="20.100000000000001" customHeight="1" x14ac:dyDescent="0.2">
      <c r="B12" s="109"/>
      <c r="C12" s="113"/>
      <c r="D12" s="114"/>
      <c r="E12" s="115"/>
      <c r="F12" s="115"/>
      <c r="G12" s="115"/>
      <c r="H12" s="115"/>
      <c r="I12" s="115"/>
      <c r="J12" s="115"/>
      <c r="K12" s="115"/>
      <c r="L12" s="112">
        <f t="shared" ref="L12:L27" si="0">+G12+I12+K12</f>
        <v>0</v>
      </c>
      <c r="M12" s="115"/>
    </row>
    <row r="13" spans="2:14" ht="20.100000000000001" customHeight="1" x14ac:dyDescent="0.2">
      <c r="B13" s="109"/>
      <c r="C13" s="113"/>
      <c r="D13" s="114"/>
      <c r="E13" s="115"/>
      <c r="F13" s="115"/>
      <c r="G13" s="115"/>
      <c r="H13" s="115"/>
      <c r="I13" s="115"/>
      <c r="J13" s="115"/>
      <c r="K13" s="115"/>
      <c r="L13" s="112">
        <f t="shared" si="0"/>
        <v>0</v>
      </c>
      <c r="M13" s="115"/>
    </row>
    <row r="14" spans="2:14" ht="20.100000000000001" customHeight="1" x14ac:dyDescent="0.2">
      <c r="B14" s="109"/>
      <c r="C14" s="113"/>
      <c r="D14" s="114"/>
      <c r="E14" s="115"/>
      <c r="F14" s="115"/>
      <c r="G14" s="115"/>
      <c r="H14" s="115"/>
      <c r="I14" s="115"/>
      <c r="J14" s="115"/>
      <c r="K14" s="115"/>
      <c r="L14" s="112">
        <f t="shared" si="0"/>
        <v>0</v>
      </c>
      <c r="M14" s="115"/>
    </row>
    <row r="15" spans="2:14" ht="20.100000000000001" customHeight="1" x14ac:dyDescent="0.2">
      <c r="B15" s="109" t="s">
        <v>13</v>
      </c>
      <c r="C15" s="113"/>
      <c r="D15" s="114"/>
      <c r="E15" s="115"/>
      <c r="F15" s="115"/>
      <c r="G15" s="115"/>
      <c r="H15" s="115"/>
      <c r="I15" s="115"/>
      <c r="J15" s="115"/>
      <c r="K15" s="115"/>
      <c r="L15" s="112">
        <f t="shared" si="0"/>
        <v>0</v>
      </c>
      <c r="M15" s="115"/>
    </row>
    <row r="16" spans="2:14" ht="20.100000000000001" customHeight="1" x14ac:dyDescent="0.2">
      <c r="B16" s="109"/>
      <c r="C16" s="113"/>
      <c r="D16" s="114"/>
      <c r="E16" s="115"/>
      <c r="F16" s="115"/>
      <c r="G16" s="115"/>
      <c r="H16" s="115"/>
      <c r="I16" s="115"/>
      <c r="J16" s="115"/>
      <c r="K16" s="115"/>
      <c r="L16" s="112">
        <f t="shared" si="0"/>
        <v>0</v>
      </c>
      <c r="M16" s="115"/>
    </row>
    <row r="17" spans="2:14" ht="20.100000000000001" customHeight="1" x14ac:dyDescent="0.2">
      <c r="B17" s="109"/>
      <c r="C17" s="113"/>
      <c r="D17" s="114"/>
      <c r="E17" s="115"/>
      <c r="F17" s="115"/>
      <c r="G17" s="115"/>
      <c r="H17" s="115"/>
      <c r="I17" s="115"/>
      <c r="J17" s="115"/>
      <c r="K17" s="115"/>
      <c r="L17" s="112">
        <f t="shared" si="0"/>
        <v>0</v>
      </c>
      <c r="M17" s="115"/>
    </row>
    <row r="18" spans="2:14" ht="20.100000000000001" customHeight="1" x14ac:dyDescent="0.2">
      <c r="B18" s="109"/>
      <c r="C18" s="113"/>
      <c r="D18" s="114"/>
      <c r="E18" s="115"/>
      <c r="F18" s="115"/>
      <c r="G18" s="115"/>
      <c r="H18" s="115"/>
      <c r="I18" s="115"/>
      <c r="J18" s="115"/>
      <c r="K18" s="115"/>
      <c r="L18" s="112">
        <f t="shared" si="0"/>
        <v>0</v>
      </c>
      <c r="M18" s="115"/>
    </row>
    <row r="19" spans="2:14" ht="20.100000000000001" customHeight="1" x14ac:dyDescent="0.2">
      <c r="B19" s="109"/>
      <c r="C19" s="113"/>
      <c r="D19" s="114"/>
      <c r="E19" s="115"/>
      <c r="F19" s="115"/>
      <c r="G19" s="115"/>
      <c r="H19" s="115"/>
      <c r="I19" s="115"/>
      <c r="J19" s="115"/>
      <c r="K19" s="115"/>
      <c r="L19" s="112">
        <f t="shared" si="0"/>
        <v>0</v>
      </c>
      <c r="M19" s="115"/>
    </row>
    <row r="20" spans="2:14" ht="20.100000000000001" customHeight="1" x14ac:dyDescent="0.2">
      <c r="B20" s="109"/>
      <c r="C20" s="113"/>
      <c r="D20" s="114"/>
      <c r="E20" s="115"/>
      <c r="F20" s="115"/>
      <c r="G20" s="115"/>
      <c r="H20" s="115"/>
      <c r="I20" s="115"/>
      <c r="J20" s="115"/>
      <c r="K20" s="115"/>
      <c r="L20" s="112">
        <f t="shared" si="0"/>
        <v>0</v>
      </c>
      <c r="M20" s="115"/>
    </row>
    <row r="21" spans="2:14" ht="20.100000000000001" customHeight="1" x14ac:dyDescent="0.2">
      <c r="B21" s="109"/>
      <c r="C21" s="113"/>
      <c r="D21" s="114"/>
      <c r="E21" s="115"/>
      <c r="F21" s="115"/>
      <c r="G21" s="115"/>
      <c r="H21" s="115"/>
      <c r="I21" s="115"/>
      <c r="J21" s="115"/>
      <c r="K21" s="115"/>
      <c r="L21" s="112">
        <f t="shared" si="0"/>
        <v>0</v>
      </c>
      <c r="M21" s="115"/>
    </row>
    <row r="22" spans="2:14" ht="20.100000000000001" customHeight="1" x14ac:dyDescent="0.2">
      <c r="B22" s="109"/>
      <c r="C22" s="113"/>
      <c r="D22" s="114"/>
      <c r="E22" s="115"/>
      <c r="F22" s="115"/>
      <c r="G22" s="115"/>
      <c r="H22" s="115"/>
      <c r="I22" s="115"/>
      <c r="J22" s="115"/>
      <c r="K22" s="115"/>
      <c r="L22" s="112">
        <f t="shared" si="0"/>
        <v>0</v>
      </c>
      <c r="M22" s="115"/>
    </row>
    <row r="23" spans="2:14" ht="20.100000000000001" customHeight="1" x14ac:dyDescent="0.2">
      <c r="B23" s="109"/>
      <c r="C23" s="113"/>
      <c r="D23" s="114"/>
      <c r="E23" s="115"/>
      <c r="F23" s="115"/>
      <c r="G23" s="115"/>
      <c r="H23" s="115"/>
      <c r="I23" s="115"/>
      <c r="J23" s="115"/>
      <c r="K23" s="115"/>
      <c r="L23" s="112">
        <f t="shared" si="0"/>
        <v>0</v>
      </c>
      <c r="M23" s="115"/>
    </row>
    <row r="24" spans="2:14" ht="20.100000000000001" customHeight="1" x14ac:dyDescent="0.2">
      <c r="B24" s="109"/>
      <c r="C24" s="113"/>
      <c r="D24" s="114"/>
      <c r="E24" s="115"/>
      <c r="F24" s="115"/>
      <c r="G24" s="115"/>
      <c r="H24" s="115"/>
      <c r="I24" s="115"/>
      <c r="J24" s="115"/>
      <c r="K24" s="115"/>
      <c r="L24" s="112">
        <f t="shared" si="0"/>
        <v>0</v>
      </c>
      <c r="M24" s="115"/>
    </row>
    <row r="25" spans="2:14" ht="20.100000000000001" customHeight="1" x14ac:dyDescent="0.2">
      <c r="B25" s="109"/>
      <c r="C25" s="113"/>
      <c r="D25" s="114"/>
      <c r="E25" s="115"/>
      <c r="F25" s="115"/>
      <c r="G25" s="115"/>
      <c r="H25" s="115"/>
      <c r="I25" s="115"/>
      <c r="J25" s="115"/>
      <c r="K25" s="115"/>
      <c r="L25" s="112">
        <f t="shared" si="0"/>
        <v>0</v>
      </c>
      <c r="M25" s="115"/>
    </row>
    <row r="26" spans="2:14" ht="20.100000000000001" customHeight="1" x14ac:dyDescent="0.2">
      <c r="B26" s="109"/>
      <c r="C26" s="113"/>
      <c r="D26" s="114"/>
      <c r="E26" s="115"/>
      <c r="F26" s="115"/>
      <c r="G26" s="115"/>
      <c r="H26" s="115"/>
      <c r="I26" s="115"/>
      <c r="J26" s="115"/>
      <c r="K26" s="115"/>
      <c r="L26" s="112">
        <f t="shared" si="0"/>
        <v>0</v>
      </c>
      <c r="M26" s="115"/>
    </row>
    <row r="27" spans="2:14" ht="20.100000000000001" customHeight="1" x14ac:dyDescent="0.2">
      <c r="B27" s="109"/>
      <c r="C27" s="113"/>
      <c r="D27" s="114"/>
      <c r="E27" s="115"/>
      <c r="F27" s="115"/>
      <c r="G27" s="115"/>
      <c r="H27" s="115"/>
      <c r="I27" s="115"/>
      <c r="J27" s="115"/>
      <c r="K27" s="115"/>
      <c r="L27" s="112">
        <f t="shared" si="0"/>
        <v>0</v>
      </c>
      <c r="M27" s="115"/>
      <c r="N27" s="116"/>
    </row>
    <row r="28" spans="2:14" ht="12.75" customHeight="1" x14ac:dyDescent="0.2">
      <c r="B28" s="117"/>
      <c r="C28" s="118"/>
      <c r="D28" s="119"/>
      <c r="E28" s="120"/>
      <c r="F28" s="120"/>
      <c r="G28" s="120"/>
      <c r="H28" s="120"/>
      <c r="I28" s="120"/>
      <c r="J28" s="120"/>
      <c r="K28" s="120"/>
      <c r="L28" s="120"/>
      <c r="M28" s="120"/>
      <c r="N28" s="116"/>
    </row>
    <row r="29" spans="2:14" x14ac:dyDescent="0.2">
      <c r="B29" s="9"/>
      <c r="C29" s="121"/>
      <c r="D29" s="122"/>
      <c r="E29" s="9"/>
      <c r="F29" s="9"/>
      <c r="G29" s="25"/>
      <c r="H29" s="25"/>
      <c r="I29" s="25"/>
      <c r="J29" s="25"/>
      <c r="K29" s="25"/>
      <c r="L29" s="25"/>
      <c r="M29" s="9"/>
      <c r="N29" s="116"/>
    </row>
    <row r="30" spans="2:14" ht="13.5" customHeight="1" x14ac:dyDescent="0.2">
      <c r="B30" s="29" t="s">
        <v>147</v>
      </c>
      <c r="C30" s="121"/>
      <c r="D30" s="122"/>
      <c r="E30" s="9"/>
      <c r="F30" s="9"/>
      <c r="G30" s="25"/>
      <c r="H30" s="25"/>
      <c r="I30" s="25"/>
      <c r="J30" s="25"/>
      <c r="K30" s="25"/>
      <c r="L30" s="25"/>
      <c r="M30" s="9"/>
      <c r="N30" s="116"/>
    </row>
    <row r="31" spans="2:14" ht="8.25" customHeight="1" x14ac:dyDescent="0.2">
      <c r="B31" s="29"/>
      <c r="C31" s="121"/>
      <c r="D31" s="122"/>
      <c r="E31" s="9"/>
      <c r="F31" s="9"/>
      <c r="G31" s="25"/>
      <c r="H31" s="25"/>
      <c r="I31" s="25"/>
      <c r="J31" s="25"/>
      <c r="K31" s="25"/>
      <c r="L31" s="25"/>
      <c r="M31" s="9"/>
      <c r="N31" s="116"/>
    </row>
    <row r="32" spans="2:14" x14ac:dyDescent="0.2">
      <c r="B32" s="123" t="s">
        <v>148</v>
      </c>
      <c r="C32" s="124"/>
      <c r="D32" s="125"/>
      <c r="E32" s="126"/>
      <c r="F32" s="126"/>
      <c r="G32" s="126"/>
      <c r="H32" s="126"/>
      <c r="I32" s="6"/>
      <c r="J32" s="6"/>
    </row>
    <row r="33" spans="2:13" x14ac:dyDescent="0.2">
      <c r="B33" s="127"/>
      <c r="G33" s="6"/>
      <c r="H33" s="6"/>
      <c r="I33" s="6"/>
      <c r="J33" s="6"/>
    </row>
    <row r="34" spans="2:13" ht="13.5" customHeight="1" x14ac:dyDescent="0.2">
      <c r="B34" s="127" t="s">
        <v>149</v>
      </c>
      <c r="G34" s="6"/>
      <c r="H34" s="6"/>
      <c r="I34" s="6"/>
      <c r="J34" s="6"/>
    </row>
    <row r="35" spans="2:13" ht="7.5" customHeight="1" x14ac:dyDescent="0.2">
      <c r="B35" s="128"/>
      <c r="C35" s="129"/>
      <c r="D35" s="130"/>
      <c r="E35" s="131"/>
      <c r="F35" s="131"/>
      <c r="G35" s="131"/>
      <c r="H35" s="131"/>
      <c r="I35" s="131"/>
      <c r="J35" s="131"/>
      <c r="K35" s="132"/>
      <c r="L35" s="132"/>
      <c r="M35" s="131"/>
    </row>
    <row r="36" spans="2:13" ht="9.6" customHeight="1" x14ac:dyDescent="0.2">
      <c r="B36" s="133"/>
      <c r="G36" s="6"/>
      <c r="H36" s="6"/>
      <c r="I36" s="6"/>
      <c r="J36" s="6"/>
    </row>
    <row r="37" spans="2:13" ht="11.25" customHeight="1" x14ac:dyDescent="0.2">
      <c r="B37" s="134" t="s">
        <v>150</v>
      </c>
      <c r="C37" s="135"/>
      <c r="D37" s="135"/>
      <c r="E37" s="135"/>
      <c r="F37" s="135"/>
      <c r="G37" s="135"/>
      <c r="H37" s="135"/>
      <c r="I37" s="136"/>
      <c r="J37" s="136"/>
      <c r="K37" s="136"/>
      <c r="L37" s="136"/>
      <c r="M37" s="136"/>
    </row>
    <row r="38" spans="2:13" ht="11.25" customHeight="1" x14ac:dyDescent="0.2">
      <c r="B38" s="137" t="s">
        <v>151</v>
      </c>
      <c r="C38" s="136"/>
      <c r="D38" s="136"/>
      <c r="E38" s="136"/>
      <c r="F38" s="136"/>
      <c r="G38" s="136"/>
      <c r="H38" s="136"/>
      <c r="I38" s="136"/>
      <c r="J38" s="136"/>
      <c r="K38" s="136"/>
      <c r="L38" s="136"/>
      <c r="M38" s="136"/>
    </row>
    <row r="39" spans="2:13" ht="3.95" customHeight="1" x14ac:dyDescent="0.2">
      <c r="B39" s="137"/>
      <c r="C39" s="136"/>
      <c r="D39" s="136"/>
      <c r="E39" s="136"/>
      <c r="F39" s="136"/>
      <c r="G39" s="136"/>
      <c r="H39" s="136"/>
      <c r="I39" s="136"/>
      <c r="J39" s="136"/>
      <c r="K39" s="136"/>
      <c r="L39" s="136"/>
      <c r="M39" s="136"/>
    </row>
    <row r="40" spans="2:13" ht="11.25" customHeight="1" x14ac:dyDescent="0.2">
      <c r="B40" s="134" t="s">
        <v>368</v>
      </c>
      <c r="C40" s="136"/>
      <c r="D40" s="136"/>
      <c r="E40" s="136"/>
      <c r="F40" s="136"/>
      <c r="G40" s="136"/>
      <c r="H40" s="136"/>
      <c r="I40" s="136"/>
      <c r="J40" s="136"/>
      <c r="K40" s="136"/>
      <c r="L40" s="136"/>
      <c r="M40" s="136"/>
    </row>
    <row r="41" spans="2:13" ht="11.25" customHeight="1" x14ac:dyDescent="0.2">
      <c r="B41" s="9" t="s">
        <v>152</v>
      </c>
      <c r="C41" s="121"/>
      <c r="D41" s="122"/>
      <c r="E41" s="9"/>
      <c r="F41" s="9"/>
      <c r="G41" s="9"/>
      <c r="H41" s="9"/>
      <c r="I41" s="9"/>
      <c r="J41" s="9"/>
      <c r="K41" s="25"/>
      <c r="L41" s="25"/>
      <c r="M41" s="9"/>
    </row>
    <row r="42" spans="2:13" ht="3.95" customHeight="1" x14ac:dyDescent="0.2">
      <c r="B42" s="9"/>
      <c r="C42" s="121"/>
      <c r="D42" s="122"/>
      <c r="E42" s="9"/>
      <c r="F42" s="9"/>
      <c r="G42" s="9"/>
      <c r="H42" s="9"/>
      <c r="I42" s="9"/>
      <c r="J42" s="9"/>
      <c r="K42" s="25"/>
      <c r="L42" s="25"/>
      <c r="M42" s="9"/>
    </row>
    <row r="43" spans="2:13" ht="11.25" customHeight="1" x14ac:dyDescent="0.2">
      <c r="B43" s="138" t="s">
        <v>153</v>
      </c>
      <c r="C43" s="121"/>
      <c r="D43" s="122"/>
      <c r="E43" s="9"/>
      <c r="F43" s="9"/>
      <c r="G43" s="9"/>
      <c r="H43" s="9"/>
      <c r="I43" s="9"/>
      <c r="J43" s="9"/>
      <c r="K43" s="25"/>
      <c r="L43" s="25"/>
      <c r="M43" s="9"/>
    </row>
    <row r="44" spans="2:13" ht="3.95" customHeight="1" x14ac:dyDescent="0.2">
      <c r="B44" s="138"/>
      <c r="C44" s="121"/>
      <c r="D44" s="122"/>
      <c r="E44" s="9"/>
      <c r="F44" s="9"/>
      <c r="G44" s="9"/>
      <c r="H44" s="9"/>
      <c r="I44" s="9"/>
      <c r="J44" s="9"/>
      <c r="K44" s="25"/>
      <c r="L44" s="25"/>
      <c r="M44" s="9"/>
    </row>
    <row r="45" spans="2:13" ht="11.25" customHeight="1" x14ac:dyDescent="0.2">
      <c r="B45" s="139" t="s">
        <v>154</v>
      </c>
      <c r="C45" s="121"/>
      <c r="D45" s="122"/>
      <c r="E45" s="9"/>
      <c r="F45" s="9"/>
      <c r="G45" s="9"/>
      <c r="H45" s="9"/>
      <c r="I45" s="9"/>
      <c r="J45" s="9"/>
      <c r="K45" s="25"/>
      <c r="L45" s="25"/>
      <c r="M45" s="9"/>
    </row>
    <row r="46" spans="2:13" ht="11.25" customHeight="1" x14ac:dyDescent="0.2">
      <c r="B46" s="9" t="s">
        <v>155</v>
      </c>
      <c r="G46" s="6"/>
      <c r="H46" s="6"/>
      <c r="I46" s="6"/>
      <c r="J46" s="6"/>
    </row>
    <row r="47" spans="2:13" ht="11.1" customHeight="1" x14ac:dyDescent="0.2">
      <c r="B47" s="9"/>
      <c r="G47" s="6"/>
      <c r="H47" s="6"/>
      <c r="I47" s="6"/>
      <c r="J47" s="6"/>
    </row>
    <row r="48" spans="2:13" ht="11.1" customHeight="1" x14ac:dyDescent="0.2">
      <c r="B48" s="9"/>
      <c r="G48" s="6"/>
      <c r="H48" s="6"/>
      <c r="I48" s="6"/>
      <c r="J48" s="6"/>
    </row>
    <row r="49" spans="7:13" ht="13.5" customHeight="1" x14ac:dyDescent="0.2">
      <c r="M49" s="140"/>
    </row>
    <row r="50" spans="7:13" ht="13.5" customHeight="1" x14ac:dyDescent="0.2">
      <c r="M50" s="140"/>
    </row>
    <row r="51" spans="7:13" ht="13.5" customHeight="1" x14ac:dyDescent="0.2">
      <c r="M51" s="140"/>
    </row>
    <row r="52" spans="7:13" ht="13.5" customHeight="1" x14ac:dyDescent="0.2">
      <c r="G52" s="6"/>
      <c r="H52" s="6"/>
      <c r="I52" s="6"/>
      <c r="J52" s="6"/>
    </row>
    <row r="53" spans="7:13" ht="13.5" customHeight="1" x14ac:dyDescent="0.2">
      <c r="G53" s="6"/>
      <c r="H53" s="6"/>
      <c r="I53" s="6"/>
      <c r="J53" s="6"/>
    </row>
    <row r="54" spans="7:13" ht="13.5" customHeight="1" x14ac:dyDescent="0.2">
      <c r="G54" s="6"/>
      <c r="H54" s="6"/>
      <c r="I54" s="6"/>
      <c r="J54" s="6"/>
    </row>
    <row r="55" spans="7:13" ht="13.5" customHeight="1" x14ac:dyDescent="0.2">
      <c r="G55" s="6"/>
      <c r="H55" s="6"/>
      <c r="I55" s="6"/>
      <c r="J55" s="6"/>
    </row>
    <row r="56" spans="7:13" ht="13.5" customHeight="1" x14ac:dyDescent="0.2">
      <c r="G56" s="6"/>
      <c r="H56" s="6"/>
      <c r="I56" s="6"/>
      <c r="J56" s="6"/>
    </row>
    <row r="57" spans="7:13" ht="13.5" customHeight="1" x14ac:dyDescent="0.2">
      <c r="G57" s="6"/>
      <c r="H57" s="6"/>
      <c r="I57" s="6"/>
      <c r="J57" s="6"/>
    </row>
    <row r="58" spans="7:13" ht="13.5" customHeight="1" x14ac:dyDescent="0.2">
      <c r="G58" s="6"/>
      <c r="H58" s="6"/>
      <c r="I58" s="6"/>
      <c r="J58" s="6"/>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48" orientation="landscape" useFirstPageNumber="1" r:id="rId1"/>
  <headerFooter alignWithMargins="0">
    <oddHeader>&amp;R&amp;8Page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6BBD-1EC5-499A-ADE6-B0FA9ADD0011}">
  <dimension ref="A1:M31"/>
  <sheetViews>
    <sheetView workbookViewId="0">
      <selection sqref="A1:L1"/>
    </sheetView>
  </sheetViews>
  <sheetFormatPr defaultRowHeight="15" x14ac:dyDescent="0.25"/>
  <cols>
    <col min="1" max="1" width="32.85546875" customWidth="1"/>
    <col min="2" max="2" width="8.7109375" customWidth="1"/>
    <col min="3" max="3" width="12.7109375" customWidth="1"/>
    <col min="4" max="6" width="11.7109375" customWidth="1"/>
    <col min="7" max="7" width="13.7109375" bestFit="1" customWidth="1"/>
    <col min="8" max="8" width="11.7109375" customWidth="1"/>
    <col min="9" max="9" width="13.7109375" customWidth="1"/>
    <col min="10" max="12" width="11.7109375" customWidth="1"/>
  </cols>
  <sheetData>
    <row r="1" spans="1:12" x14ac:dyDescent="0.25">
      <c r="A1" s="375" t="s">
        <v>288</v>
      </c>
      <c r="B1" s="375"/>
      <c r="C1" s="375"/>
      <c r="D1" s="375"/>
      <c r="E1" s="375"/>
      <c r="F1" s="375"/>
      <c r="G1" s="375"/>
      <c r="H1" s="375"/>
      <c r="I1" s="375"/>
      <c r="J1" s="375"/>
      <c r="K1" s="375"/>
      <c r="L1" s="375"/>
    </row>
    <row r="2" spans="1:12" x14ac:dyDescent="0.25">
      <c r="A2" s="375">
        <f>'Single Audit Cover'!E7</f>
        <v>0</v>
      </c>
      <c r="B2" s="375"/>
      <c r="C2" s="375"/>
      <c r="D2" s="375"/>
      <c r="E2" s="375"/>
      <c r="F2" s="375"/>
      <c r="G2" s="375"/>
      <c r="H2" s="375"/>
      <c r="I2" s="375"/>
      <c r="J2" s="375"/>
      <c r="K2" s="375"/>
      <c r="L2" s="375"/>
    </row>
    <row r="3" spans="1:12" x14ac:dyDescent="0.25">
      <c r="A3" s="375" t="s">
        <v>289</v>
      </c>
      <c r="B3" s="375"/>
      <c r="C3" s="375"/>
      <c r="D3" s="375"/>
      <c r="E3" s="375"/>
      <c r="F3" s="375"/>
      <c r="G3" s="375"/>
      <c r="H3" s="375"/>
      <c r="I3" s="375"/>
      <c r="J3" s="375"/>
      <c r="K3" s="375"/>
      <c r="L3" s="375"/>
    </row>
    <row r="4" spans="1:12" ht="15.75" thickBot="1" x14ac:dyDescent="0.3">
      <c r="A4" s="327" t="s">
        <v>290</v>
      </c>
    </row>
    <row r="5" spans="1:12" x14ac:dyDescent="0.25">
      <c r="A5" s="257"/>
      <c r="B5" s="258"/>
      <c r="C5" s="259" t="s">
        <v>120</v>
      </c>
      <c r="D5" s="260" t="s">
        <v>121</v>
      </c>
      <c r="E5" s="261"/>
      <c r="F5" s="262" t="s">
        <v>122</v>
      </c>
      <c r="G5" s="260"/>
      <c r="H5" s="260"/>
      <c r="I5" s="260"/>
      <c r="J5" s="263"/>
      <c r="K5" s="263"/>
      <c r="L5" s="264"/>
    </row>
    <row r="6" spans="1:12" x14ac:dyDescent="0.25">
      <c r="A6" s="265" t="s">
        <v>123</v>
      </c>
      <c r="B6" s="266"/>
      <c r="C6" s="267"/>
      <c r="D6" s="268"/>
      <c r="E6" s="269"/>
      <c r="F6" s="268"/>
      <c r="G6" s="270" t="s">
        <v>124</v>
      </c>
      <c r="H6" s="268"/>
      <c r="I6" s="270" t="s">
        <v>124</v>
      </c>
      <c r="J6" s="270"/>
      <c r="K6" s="270" t="s">
        <v>125</v>
      </c>
      <c r="L6" s="271"/>
    </row>
    <row r="7" spans="1:12" x14ac:dyDescent="0.25">
      <c r="A7" s="272"/>
      <c r="B7" s="266" t="s">
        <v>367</v>
      </c>
      <c r="C7" s="267" t="s">
        <v>126</v>
      </c>
      <c r="D7" s="273" t="s">
        <v>124</v>
      </c>
      <c r="E7" s="274" t="s">
        <v>124</v>
      </c>
      <c r="F7" s="275" t="s">
        <v>124</v>
      </c>
      <c r="G7" s="276" t="s">
        <v>291</v>
      </c>
      <c r="H7" s="270" t="s">
        <v>124</v>
      </c>
      <c r="I7" s="276" t="s">
        <v>275</v>
      </c>
      <c r="J7" s="270" t="s">
        <v>127</v>
      </c>
      <c r="K7" s="270" t="s">
        <v>128</v>
      </c>
      <c r="L7" s="271" t="s">
        <v>129</v>
      </c>
    </row>
    <row r="8" spans="1:12" x14ac:dyDescent="0.25">
      <c r="A8" s="277" t="s">
        <v>130</v>
      </c>
      <c r="B8" s="266" t="s">
        <v>131</v>
      </c>
      <c r="C8" s="267" t="s">
        <v>132</v>
      </c>
      <c r="D8" s="276" t="s">
        <v>291</v>
      </c>
      <c r="E8" s="276" t="s">
        <v>275</v>
      </c>
      <c r="F8" s="276" t="s">
        <v>291</v>
      </c>
      <c r="G8" s="270" t="s">
        <v>133</v>
      </c>
      <c r="H8" s="276" t="s">
        <v>275</v>
      </c>
      <c r="I8" s="270" t="s">
        <v>133</v>
      </c>
      <c r="J8" s="270" t="s">
        <v>134</v>
      </c>
      <c r="K8" s="278" t="s">
        <v>135</v>
      </c>
      <c r="L8" s="271"/>
    </row>
    <row r="9" spans="1:12" x14ac:dyDescent="0.25">
      <c r="A9" s="277" t="s">
        <v>136</v>
      </c>
      <c r="B9" s="279" t="s">
        <v>137</v>
      </c>
      <c r="C9" s="280" t="s">
        <v>138</v>
      </c>
      <c r="D9" s="281" t="s">
        <v>139</v>
      </c>
      <c r="E9" s="282" t="s">
        <v>140</v>
      </c>
      <c r="F9" s="283" t="s">
        <v>141</v>
      </c>
      <c r="G9" s="284" t="s">
        <v>142</v>
      </c>
      <c r="H9" s="284" t="s">
        <v>143</v>
      </c>
      <c r="I9" s="284" t="s">
        <v>142</v>
      </c>
      <c r="J9" s="284" t="s">
        <v>144</v>
      </c>
      <c r="K9" s="284" t="s">
        <v>145</v>
      </c>
      <c r="L9" s="285" t="s">
        <v>146</v>
      </c>
    </row>
    <row r="10" spans="1:12" ht="22.5" x14ac:dyDescent="0.25">
      <c r="A10" s="286" t="s">
        <v>292</v>
      </c>
      <c r="B10" s="287"/>
      <c r="C10" s="288"/>
      <c r="D10" s="289"/>
      <c r="E10" s="289"/>
      <c r="F10" s="289"/>
      <c r="G10" s="289"/>
      <c r="H10" s="289"/>
      <c r="I10" s="289"/>
      <c r="J10" s="289"/>
      <c r="K10" s="289"/>
      <c r="L10" s="290"/>
    </row>
    <row r="11" spans="1:12" x14ac:dyDescent="0.25">
      <c r="A11" s="291" t="s">
        <v>293</v>
      </c>
      <c r="B11" s="287" t="s">
        <v>294</v>
      </c>
      <c r="C11" s="288" t="s">
        <v>295</v>
      </c>
      <c r="D11" s="289">
        <v>179766</v>
      </c>
      <c r="E11" s="289">
        <v>220914</v>
      </c>
      <c r="F11" s="289">
        <f>179766</f>
        <v>179766</v>
      </c>
      <c r="G11" s="289"/>
      <c r="H11" s="289">
        <v>220914</v>
      </c>
      <c r="I11" s="289"/>
      <c r="J11" s="289"/>
      <c r="K11" s="289">
        <f>H11+F11</f>
        <v>400680</v>
      </c>
      <c r="L11" s="290"/>
    </row>
    <row r="12" spans="1:12" x14ac:dyDescent="0.25">
      <c r="A12" s="291"/>
      <c r="B12" s="287"/>
      <c r="C12" s="288" t="s">
        <v>296</v>
      </c>
      <c r="D12" s="289"/>
      <c r="E12" s="289">
        <v>404658</v>
      </c>
      <c r="F12" s="289"/>
      <c r="G12" s="289"/>
      <c r="H12" s="289">
        <v>404658</v>
      </c>
      <c r="I12" s="289"/>
      <c r="J12" s="289"/>
      <c r="K12" s="289">
        <f>H12+F12+J12</f>
        <v>404658</v>
      </c>
      <c r="L12" s="290"/>
    </row>
    <row r="13" spans="1:12" x14ac:dyDescent="0.25">
      <c r="A13" s="291"/>
      <c r="B13" s="287"/>
      <c r="C13" s="288"/>
      <c r="D13" s="289"/>
      <c r="E13" s="289"/>
      <c r="F13" s="289"/>
      <c r="G13" s="289"/>
      <c r="H13" s="289"/>
      <c r="I13" s="289"/>
      <c r="J13" s="289"/>
      <c r="K13" s="289"/>
      <c r="L13" s="290"/>
    </row>
    <row r="14" spans="1:12" x14ac:dyDescent="0.25">
      <c r="A14" s="291" t="s">
        <v>297</v>
      </c>
      <c r="B14" s="287">
        <v>84.367000000000004</v>
      </c>
      <c r="C14" s="288" t="s">
        <v>298</v>
      </c>
      <c r="D14" s="289">
        <v>603044</v>
      </c>
      <c r="E14" s="289">
        <v>662312</v>
      </c>
      <c r="F14" s="289">
        <v>757747</v>
      </c>
      <c r="G14" s="289"/>
      <c r="H14" s="289">
        <v>507609</v>
      </c>
      <c r="I14" s="289"/>
      <c r="J14" s="289"/>
      <c r="K14" s="289">
        <f>F14+H14</f>
        <v>1265356</v>
      </c>
      <c r="L14" s="290"/>
    </row>
    <row r="15" spans="1:12" ht="15.75" thickBot="1" x14ac:dyDescent="0.3">
      <c r="A15" s="292"/>
      <c r="B15" s="293"/>
      <c r="C15" s="294" t="s">
        <v>299</v>
      </c>
      <c r="D15" s="295"/>
      <c r="E15" s="295">
        <v>267438</v>
      </c>
      <c r="F15" s="295"/>
      <c r="G15" s="295"/>
      <c r="H15" s="295">
        <v>355392</v>
      </c>
      <c r="I15" s="295"/>
      <c r="J15" s="295"/>
      <c r="K15" s="295"/>
      <c r="L15" s="296"/>
    </row>
    <row r="16" spans="1:12" x14ac:dyDescent="0.25">
      <c r="A16" s="297"/>
      <c r="B16" s="298"/>
      <c r="C16" s="299"/>
      <c r="D16" s="300"/>
      <c r="E16" s="301"/>
      <c r="F16" s="300"/>
      <c r="G16" s="300"/>
      <c r="H16" s="300"/>
      <c r="I16" s="300"/>
      <c r="J16" s="302"/>
      <c r="K16" s="302"/>
      <c r="L16" s="300"/>
    </row>
    <row r="17" spans="1:13" ht="15.75" thickBot="1" x14ac:dyDescent="0.3">
      <c r="A17" s="327" t="s">
        <v>364</v>
      </c>
      <c r="B17" s="298"/>
      <c r="C17" s="299"/>
      <c r="D17" s="300"/>
      <c r="E17" s="301"/>
      <c r="F17" s="300"/>
      <c r="G17" s="300"/>
      <c r="H17" s="300"/>
      <c r="I17" s="300"/>
      <c r="J17" s="302"/>
      <c r="K17" s="302"/>
      <c r="L17" s="300"/>
    </row>
    <row r="18" spans="1:13" x14ac:dyDescent="0.25">
      <c r="A18" s="257"/>
      <c r="B18" s="258"/>
      <c r="C18" s="259" t="s">
        <v>120</v>
      </c>
      <c r="D18" s="260" t="s">
        <v>121</v>
      </c>
      <c r="E18" s="261"/>
      <c r="F18" s="262" t="s">
        <v>122</v>
      </c>
      <c r="G18" s="260"/>
      <c r="H18" s="260"/>
      <c r="I18" s="260"/>
      <c r="J18" s="263"/>
      <c r="K18" s="263"/>
      <c r="L18" s="264"/>
    </row>
    <row r="19" spans="1:13" x14ac:dyDescent="0.25">
      <c r="A19" s="265" t="s">
        <v>123</v>
      </c>
      <c r="B19" s="266"/>
      <c r="C19" s="267"/>
      <c r="D19" s="268"/>
      <c r="E19" s="269"/>
      <c r="F19" s="268"/>
      <c r="G19" s="270" t="s">
        <v>124</v>
      </c>
      <c r="H19" s="268"/>
      <c r="I19" s="270" t="s">
        <v>124</v>
      </c>
      <c r="J19" s="270"/>
      <c r="K19" s="270" t="s">
        <v>125</v>
      </c>
      <c r="L19" s="271"/>
    </row>
    <row r="20" spans="1:13" x14ac:dyDescent="0.25">
      <c r="A20" s="272"/>
      <c r="B20" s="266" t="s">
        <v>367</v>
      </c>
      <c r="C20" s="267" t="s">
        <v>126</v>
      </c>
      <c r="D20" s="273" t="s">
        <v>124</v>
      </c>
      <c r="E20" s="274" t="s">
        <v>124</v>
      </c>
      <c r="F20" s="275" t="s">
        <v>124</v>
      </c>
      <c r="G20" s="276" t="s">
        <v>291</v>
      </c>
      <c r="H20" s="270" t="s">
        <v>124</v>
      </c>
      <c r="I20" s="276" t="s">
        <v>275</v>
      </c>
      <c r="J20" s="270" t="s">
        <v>127</v>
      </c>
      <c r="K20" s="270" t="s">
        <v>128</v>
      </c>
      <c r="L20" s="271" t="s">
        <v>129</v>
      </c>
    </row>
    <row r="21" spans="1:13" x14ac:dyDescent="0.25">
      <c r="A21" s="277" t="s">
        <v>130</v>
      </c>
      <c r="B21" s="266" t="s">
        <v>131</v>
      </c>
      <c r="C21" s="267" t="s">
        <v>132</v>
      </c>
      <c r="D21" s="276" t="s">
        <v>291</v>
      </c>
      <c r="E21" s="276" t="s">
        <v>275</v>
      </c>
      <c r="F21" s="276" t="s">
        <v>291</v>
      </c>
      <c r="G21" s="270" t="s">
        <v>133</v>
      </c>
      <c r="H21" s="276" t="s">
        <v>275</v>
      </c>
      <c r="I21" s="270" t="s">
        <v>133</v>
      </c>
      <c r="J21" s="270" t="s">
        <v>134</v>
      </c>
      <c r="K21" s="278" t="s">
        <v>135</v>
      </c>
      <c r="L21" s="271"/>
    </row>
    <row r="22" spans="1:13" x14ac:dyDescent="0.25">
      <c r="A22" s="277" t="s">
        <v>136</v>
      </c>
      <c r="B22" s="279" t="s">
        <v>137</v>
      </c>
      <c r="C22" s="280" t="s">
        <v>138</v>
      </c>
      <c r="D22" s="281" t="s">
        <v>139</v>
      </c>
      <c r="E22" s="282" t="s">
        <v>140</v>
      </c>
      <c r="F22" s="283" t="s">
        <v>141</v>
      </c>
      <c r="G22" s="284" t="s">
        <v>142</v>
      </c>
      <c r="H22" s="284" t="s">
        <v>143</v>
      </c>
      <c r="I22" s="284" t="s">
        <v>142</v>
      </c>
      <c r="J22" s="284" t="s">
        <v>144</v>
      </c>
      <c r="K22" s="284" t="s">
        <v>145</v>
      </c>
      <c r="L22" s="285" t="s">
        <v>146</v>
      </c>
    </row>
    <row r="23" spans="1:13" ht="22.5" x14ac:dyDescent="0.25">
      <c r="A23" s="286" t="s">
        <v>292</v>
      </c>
      <c r="B23" s="287"/>
      <c r="C23" s="288"/>
      <c r="D23" s="289"/>
      <c r="E23" s="289"/>
      <c r="F23" s="289"/>
      <c r="G23" s="289"/>
      <c r="H23" s="289"/>
      <c r="I23" s="289"/>
      <c r="J23" s="289"/>
      <c r="K23" s="289"/>
      <c r="L23" s="290"/>
    </row>
    <row r="24" spans="1:13" x14ac:dyDescent="0.25">
      <c r="A24" s="291" t="s">
        <v>293</v>
      </c>
      <c r="B24" s="287" t="s">
        <v>294</v>
      </c>
      <c r="C24" s="288" t="s">
        <v>295</v>
      </c>
      <c r="D24" s="289">
        <v>238963</v>
      </c>
      <c r="E24" s="289">
        <v>161716</v>
      </c>
      <c r="F24" s="289">
        <v>238963</v>
      </c>
      <c r="G24" s="289"/>
      <c r="H24" s="289">
        <v>161716</v>
      </c>
      <c r="I24" s="289"/>
      <c r="J24" s="289"/>
      <c r="K24" s="289">
        <f>F24+H24+J24</f>
        <v>400679</v>
      </c>
      <c r="L24" s="290"/>
    </row>
    <row r="25" spans="1:13" x14ac:dyDescent="0.25">
      <c r="A25" s="291"/>
      <c r="B25" s="287"/>
      <c r="C25" s="288" t="s">
        <v>296</v>
      </c>
      <c r="D25" s="289"/>
      <c r="E25" s="289">
        <f>404658+39349</f>
        <v>444007</v>
      </c>
      <c r="F25" s="289"/>
      <c r="G25" s="289"/>
      <c r="H25" s="289">
        <f>404658+39349</f>
        <v>444007</v>
      </c>
      <c r="I25" s="289"/>
      <c r="J25" s="289"/>
      <c r="K25" s="289">
        <f>F25+H25+J25</f>
        <v>444007</v>
      </c>
      <c r="L25" s="290"/>
    </row>
    <row r="26" spans="1:13" x14ac:dyDescent="0.25">
      <c r="A26" s="291"/>
      <c r="B26" s="287"/>
      <c r="C26" s="288"/>
      <c r="D26" s="289"/>
      <c r="E26" s="289"/>
      <c r="F26" s="289"/>
      <c r="G26" s="289"/>
      <c r="H26" s="289"/>
      <c r="I26" s="289"/>
      <c r="J26" s="289"/>
      <c r="K26" s="289"/>
      <c r="L26" s="290"/>
    </row>
    <row r="27" spans="1:13" x14ac:dyDescent="0.25">
      <c r="A27" s="291" t="s">
        <v>297</v>
      </c>
      <c r="B27" s="287">
        <v>84.367000000000004</v>
      </c>
      <c r="C27" s="288" t="s">
        <v>298</v>
      </c>
      <c r="D27" s="289">
        <v>757747</v>
      </c>
      <c r="E27" s="289">
        <v>507609</v>
      </c>
      <c r="F27" s="289">
        <v>1011551</v>
      </c>
      <c r="G27" s="289"/>
      <c r="H27" s="289">
        <v>253805</v>
      </c>
      <c r="I27" s="289"/>
      <c r="J27" s="289"/>
      <c r="K27" s="289">
        <f>F27+H27</f>
        <v>1265356</v>
      </c>
      <c r="L27" s="290"/>
      <c r="M27" t="s">
        <v>365</v>
      </c>
    </row>
    <row r="28" spans="1:13" ht="15.75" thickBot="1" x14ac:dyDescent="0.3">
      <c r="A28" s="292"/>
      <c r="B28" s="293"/>
      <c r="C28" s="294" t="s">
        <v>299</v>
      </c>
      <c r="D28" s="295"/>
      <c r="E28" s="303">
        <v>355392</v>
      </c>
      <c r="F28" s="295"/>
      <c r="G28" s="295"/>
      <c r="H28" s="295">
        <v>475082</v>
      </c>
      <c r="I28" s="295"/>
      <c r="J28" s="295"/>
      <c r="K28" s="295"/>
      <c r="L28" s="296"/>
    </row>
    <row r="30" spans="1:13" x14ac:dyDescent="0.25">
      <c r="A30" s="376" t="s">
        <v>363</v>
      </c>
      <c r="B30" s="376"/>
      <c r="C30" s="376"/>
      <c r="D30" s="376"/>
      <c r="E30" s="376"/>
      <c r="F30" s="376"/>
      <c r="G30" s="376"/>
      <c r="H30" s="376"/>
      <c r="I30" s="376"/>
      <c r="J30" s="376"/>
      <c r="K30" s="376"/>
      <c r="L30" s="376"/>
    </row>
    <row r="31" spans="1:13" x14ac:dyDescent="0.25">
      <c r="A31" s="376"/>
      <c r="B31" s="376"/>
      <c r="C31" s="376"/>
      <c r="D31" s="376"/>
      <c r="E31" s="376"/>
      <c r="F31" s="376"/>
      <c r="G31" s="376"/>
      <c r="H31" s="376"/>
      <c r="I31" s="376"/>
      <c r="J31" s="376"/>
      <c r="K31" s="376"/>
      <c r="L31" s="376"/>
    </row>
  </sheetData>
  <mergeCells count="4">
    <mergeCell ref="A1:L1"/>
    <mergeCell ref="A2:L2"/>
    <mergeCell ref="A3:L3"/>
    <mergeCell ref="A30:L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1E7E-D6E6-45DD-A817-59A1AEBEBFE6}">
  <dimension ref="A1:I47"/>
  <sheetViews>
    <sheetView workbookViewId="0">
      <selection activeCell="K15" sqref="K15"/>
    </sheetView>
  </sheetViews>
  <sheetFormatPr defaultRowHeight="15" x14ac:dyDescent="0.25"/>
  <cols>
    <col min="1" max="1" width="35.28515625" bestFit="1" customWidth="1"/>
    <col min="2" max="2" width="49.140625" bestFit="1" customWidth="1"/>
    <col min="3" max="3" width="13.28515625" bestFit="1" customWidth="1"/>
    <col min="4" max="4" width="23" bestFit="1" customWidth="1"/>
    <col min="5" max="5" width="22" bestFit="1" customWidth="1"/>
    <col min="6" max="6" width="24.42578125" bestFit="1" customWidth="1"/>
    <col min="7" max="7" width="22" bestFit="1" customWidth="1"/>
    <col min="8" max="8" width="12.140625" bestFit="1" customWidth="1"/>
    <col min="9" max="9" width="13.28515625" bestFit="1" customWidth="1"/>
  </cols>
  <sheetData>
    <row r="1" spans="1:9" x14ac:dyDescent="0.25">
      <c r="A1" s="379" t="s">
        <v>362</v>
      </c>
      <c r="B1" s="380"/>
      <c r="C1" s="304" t="s">
        <v>300</v>
      </c>
      <c r="D1" s="304" t="s">
        <v>301</v>
      </c>
      <c r="E1" s="304" t="s">
        <v>302</v>
      </c>
      <c r="F1" s="304" t="s">
        <v>303</v>
      </c>
      <c r="G1" s="304" t="s">
        <v>304</v>
      </c>
      <c r="H1" s="304" t="s">
        <v>305</v>
      </c>
      <c r="I1" s="305" t="s">
        <v>306</v>
      </c>
    </row>
    <row r="2" spans="1:9" x14ac:dyDescent="0.25">
      <c r="A2" s="306" t="s">
        <v>307</v>
      </c>
      <c r="B2" s="306" t="s">
        <v>308</v>
      </c>
      <c r="C2" s="306" t="s">
        <v>309</v>
      </c>
      <c r="D2" s="306" t="s">
        <v>309</v>
      </c>
      <c r="E2" s="306" t="s">
        <v>309</v>
      </c>
      <c r="F2" s="306" t="s">
        <v>309</v>
      </c>
      <c r="G2" s="306" t="s">
        <v>309</v>
      </c>
      <c r="H2" s="306" t="s">
        <v>309</v>
      </c>
      <c r="I2" s="307" t="s">
        <v>309</v>
      </c>
    </row>
    <row r="3" spans="1:9" x14ac:dyDescent="0.25">
      <c r="A3" s="381" t="s">
        <v>310</v>
      </c>
      <c r="B3" s="308" t="s">
        <v>306</v>
      </c>
      <c r="C3" s="309">
        <v>513846</v>
      </c>
      <c r="D3" s="309">
        <v>132724</v>
      </c>
      <c r="E3" s="309">
        <v>524400</v>
      </c>
      <c r="F3" s="309">
        <v>94386</v>
      </c>
      <c r="G3" s="309">
        <v>0</v>
      </c>
      <c r="H3" s="309">
        <v>0</v>
      </c>
      <c r="I3" s="309">
        <v>1265356</v>
      </c>
    </row>
    <row r="4" spans="1:9" x14ac:dyDescent="0.25">
      <c r="A4" s="381" t="s">
        <v>310</v>
      </c>
      <c r="B4" s="310" t="s">
        <v>311</v>
      </c>
      <c r="C4" s="311"/>
      <c r="D4" s="311"/>
      <c r="E4" s="311"/>
      <c r="F4" s="311"/>
      <c r="G4" s="311"/>
      <c r="H4" s="311">
        <v>0</v>
      </c>
      <c r="I4" s="309">
        <v>0</v>
      </c>
    </row>
    <row r="5" spans="1:9" x14ac:dyDescent="0.25">
      <c r="A5" s="304" t="s">
        <v>312</v>
      </c>
      <c r="B5" s="308" t="s">
        <v>306</v>
      </c>
      <c r="C5" s="309">
        <v>488517</v>
      </c>
      <c r="D5" s="309">
        <v>125560</v>
      </c>
      <c r="E5" s="309">
        <v>427009</v>
      </c>
      <c r="F5" s="309">
        <v>94405</v>
      </c>
      <c r="G5" s="309">
        <v>50000</v>
      </c>
      <c r="H5" s="309">
        <v>0</v>
      </c>
      <c r="I5" s="309">
        <v>1185491</v>
      </c>
    </row>
    <row r="6" spans="1:9" x14ac:dyDescent="0.25">
      <c r="A6" s="304" t="s">
        <v>313</v>
      </c>
      <c r="B6" s="308" t="s">
        <v>306</v>
      </c>
      <c r="C6" s="309">
        <v>354917</v>
      </c>
      <c r="D6" s="309">
        <v>93055</v>
      </c>
      <c r="E6" s="309">
        <v>393257</v>
      </c>
      <c r="F6" s="309">
        <v>6289</v>
      </c>
      <c r="G6" s="309">
        <v>500000</v>
      </c>
      <c r="H6" s="309">
        <v>0</v>
      </c>
      <c r="I6" s="309">
        <v>1347518</v>
      </c>
    </row>
    <row r="7" spans="1:9" x14ac:dyDescent="0.25">
      <c r="A7" s="304" t="s">
        <v>314</v>
      </c>
      <c r="B7" s="308" t="s">
        <v>306</v>
      </c>
      <c r="C7" s="309">
        <v>308067</v>
      </c>
      <c r="D7" s="309">
        <v>84081</v>
      </c>
      <c r="E7" s="309">
        <v>361199</v>
      </c>
      <c r="F7" s="309">
        <v>4400</v>
      </c>
      <c r="G7" s="309">
        <v>0</v>
      </c>
      <c r="H7" s="309">
        <v>0</v>
      </c>
      <c r="I7" s="309">
        <v>757747</v>
      </c>
    </row>
    <row r="8" spans="1:9" x14ac:dyDescent="0.25">
      <c r="A8" s="304" t="s">
        <v>315</v>
      </c>
      <c r="B8" s="308" t="s">
        <v>306</v>
      </c>
      <c r="C8" s="309">
        <v>225405</v>
      </c>
      <c r="D8" s="309">
        <v>61653</v>
      </c>
      <c r="E8" s="309">
        <v>311586</v>
      </c>
      <c r="F8" s="309">
        <v>4400</v>
      </c>
      <c r="G8" s="309">
        <v>0</v>
      </c>
      <c r="H8" s="309">
        <v>0</v>
      </c>
      <c r="I8" s="309">
        <v>603044</v>
      </c>
    </row>
    <row r="9" spans="1:9" x14ac:dyDescent="0.25">
      <c r="A9" s="304" t="s">
        <v>316</v>
      </c>
      <c r="B9" s="308" t="s">
        <v>306</v>
      </c>
      <c r="C9" s="309">
        <v>147287</v>
      </c>
      <c r="D9" s="309">
        <v>37383</v>
      </c>
      <c r="E9" s="309">
        <v>168148</v>
      </c>
      <c r="F9" s="309">
        <v>2061</v>
      </c>
      <c r="G9" s="309">
        <v>0</v>
      </c>
      <c r="H9" s="309">
        <v>0</v>
      </c>
      <c r="I9" s="309">
        <v>354879</v>
      </c>
    </row>
    <row r="10" spans="1:9" x14ac:dyDescent="0.25">
      <c r="A10" s="304" t="s">
        <v>317</v>
      </c>
      <c r="B10" s="308" t="s">
        <v>306</v>
      </c>
      <c r="C10" s="309">
        <v>74764</v>
      </c>
      <c r="D10" s="309">
        <v>18086</v>
      </c>
      <c r="E10" s="309">
        <v>92504</v>
      </c>
      <c r="F10" s="309">
        <v>475</v>
      </c>
      <c r="G10" s="309">
        <v>0</v>
      </c>
      <c r="H10" s="309">
        <v>0</v>
      </c>
      <c r="I10" s="309">
        <v>185829</v>
      </c>
    </row>
    <row r="11" spans="1:9" x14ac:dyDescent="0.25">
      <c r="A11" s="377" t="s">
        <v>306</v>
      </c>
      <c r="B11" s="378"/>
      <c r="C11" s="309">
        <v>2112803</v>
      </c>
      <c r="D11" s="309">
        <v>552542</v>
      </c>
      <c r="E11" s="309">
        <v>2278103</v>
      </c>
      <c r="F11" s="309">
        <v>206416</v>
      </c>
      <c r="G11" s="309">
        <v>550000</v>
      </c>
      <c r="H11" s="309">
        <v>0</v>
      </c>
      <c r="I11" s="309">
        <v>5699864</v>
      </c>
    </row>
    <row r="13" spans="1:9" x14ac:dyDescent="0.25">
      <c r="A13" s="379" t="s">
        <v>361</v>
      </c>
      <c r="B13" s="380"/>
      <c r="C13" s="304" t="s">
        <v>300</v>
      </c>
      <c r="D13" s="304" t="s">
        <v>301</v>
      </c>
      <c r="E13" s="304" t="s">
        <v>302</v>
      </c>
      <c r="F13" s="304" t="s">
        <v>303</v>
      </c>
      <c r="G13" s="304" t="s">
        <v>304</v>
      </c>
      <c r="H13" s="304" t="s">
        <v>305</v>
      </c>
      <c r="I13" s="305" t="s">
        <v>306</v>
      </c>
    </row>
    <row r="14" spans="1:9" x14ac:dyDescent="0.25">
      <c r="A14" s="306" t="s">
        <v>307</v>
      </c>
      <c r="B14" s="306" t="s">
        <v>308</v>
      </c>
      <c r="C14" s="306" t="s">
        <v>309</v>
      </c>
      <c r="D14" s="306" t="s">
        <v>309</v>
      </c>
      <c r="E14" s="306" t="s">
        <v>309</v>
      </c>
      <c r="F14" s="306" t="s">
        <v>309</v>
      </c>
      <c r="G14" s="306" t="s">
        <v>309</v>
      </c>
      <c r="H14" s="306" t="s">
        <v>309</v>
      </c>
      <c r="I14" s="307" t="s">
        <v>309</v>
      </c>
    </row>
    <row r="15" spans="1:9" x14ac:dyDescent="0.25">
      <c r="A15" s="381" t="s">
        <v>318</v>
      </c>
      <c r="B15" s="308" t="s">
        <v>306</v>
      </c>
      <c r="C15" s="309">
        <v>238748</v>
      </c>
      <c r="D15" s="309">
        <v>75233</v>
      </c>
      <c r="E15" s="309">
        <v>265990</v>
      </c>
      <c r="F15" s="309">
        <v>14802</v>
      </c>
      <c r="G15" s="309">
        <v>0</v>
      </c>
      <c r="H15" s="309">
        <v>0</v>
      </c>
      <c r="I15" s="309">
        <v>594773</v>
      </c>
    </row>
    <row r="16" spans="1:9" x14ac:dyDescent="0.25">
      <c r="A16" s="381" t="s">
        <v>318</v>
      </c>
      <c r="B16" s="310" t="s">
        <v>319</v>
      </c>
      <c r="C16" s="311"/>
      <c r="D16" s="311"/>
      <c r="E16" s="311"/>
      <c r="F16" s="311"/>
      <c r="G16" s="311"/>
      <c r="H16" s="311">
        <v>0</v>
      </c>
      <c r="I16" s="309">
        <v>0</v>
      </c>
    </row>
    <row r="17" spans="1:9" x14ac:dyDescent="0.25">
      <c r="A17" s="304" t="s">
        <v>320</v>
      </c>
      <c r="B17" s="308" t="s">
        <v>306</v>
      </c>
      <c r="C17" s="309">
        <v>208558</v>
      </c>
      <c r="D17" s="309">
        <v>66325</v>
      </c>
      <c r="E17" s="309">
        <v>214545</v>
      </c>
      <c r="F17" s="309">
        <v>15470</v>
      </c>
      <c r="G17" s="309">
        <v>3005448</v>
      </c>
      <c r="H17" s="309">
        <v>0</v>
      </c>
      <c r="I17" s="309">
        <v>3510346</v>
      </c>
    </row>
    <row r="18" spans="1:9" x14ac:dyDescent="0.25">
      <c r="A18" s="304" t="s">
        <v>321</v>
      </c>
      <c r="B18" s="308" t="s">
        <v>306</v>
      </c>
      <c r="C18" s="309">
        <v>159007</v>
      </c>
      <c r="D18" s="309">
        <v>53084</v>
      </c>
      <c r="E18" s="309">
        <v>132004</v>
      </c>
      <c r="F18" s="309">
        <v>11297</v>
      </c>
      <c r="G18" s="309">
        <v>0</v>
      </c>
      <c r="H18" s="309">
        <v>0</v>
      </c>
      <c r="I18" s="309">
        <v>355392</v>
      </c>
    </row>
    <row r="19" spans="1:9" x14ac:dyDescent="0.25">
      <c r="A19" s="304" t="s">
        <v>322</v>
      </c>
      <c r="B19" s="308" t="s">
        <v>306</v>
      </c>
      <c r="C19" s="309">
        <v>115936</v>
      </c>
      <c r="D19" s="309">
        <v>38167</v>
      </c>
      <c r="E19" s="309">
        <v>112502</v>
      </c>
      <c r="F19" s="309">
        <v>833</v>
      </c>
      <c r="G19" s="309">
        <v>0</v>
      </c>
      <c r="H19" s="309">
        <v>0</v>
      </c>
      <c r="I19" s="309">
        <v>267438</v>
      </c>
    </row>
    <row r="20" spans="1:9" x14ac:dyDescent="0.25">
      <c r="A20" s="304" t="s">
        <v>323</v>
      </c>
      <c r="B20" s="308" t="s">
        <v>306</v>
      </c>
      <c r="C20" s="309">
        <v>65785</v>
      </c>
      <c r="D20" s="309">
        <v>21807</v>
      </c>
      <c r="E20" s="309">
        <v>51562</v>
      </c>
      <c r="F20" s="309">
        <v>527</v>
      </c>
      <c r="G20" s="309">
        <v>0</v>
      </c>
      <c r="H20" s="309">
        <v>0</v>
      </c>
      <c r="I20" s="309">
        <v>139681</v>
      </c>
    </row>
    <row r="21" spans="1:9" x14ac:dyDescent="0.25">
      <c r="A21" s="304" t="s">
        <v>324</v>
      </c>
      <c r="B21" s="308" t="s">
        <v>306</v>
      </c>
      <c r="C21" s="309">
        <v>10687</v>
      </c>
      <c r="D21" s="309">
        <v>4178</v>
      </c>
      <c r="E21" s="309"/>
      <c r="F21" s="309"/>
      <c r="G21" s="309">
        <v>0</v>
      </c>
      <c r="H21" s="309">
        <v>0</v>
      </c>
      <c r="I21" s="309">
        <v>14865</v>
      </c>
    </row>
    <row r="22" spans="1:9" x14ac:dyDescent="0.25">
      <c r="A22" s="304" t="s">
        <v>325</v>
      </c>
      <c r="B22" s="308" t="s">
        <v>306</v>
      </c>
      <c r="C22" s="309">
        <v>3158</v>
      </c>
      <c r="D22" s="309">
        <v>1246</v>
      </c>
      <c r="E22" s="309"/>
      <c r="F22" s="309"/>
      <c r="G22" s="309">
        <v>0</v>
      </c>
      <c r="H22" s="309">
        <v>0</v>
      </c>
      <c r="I22" s="309">
        <v>4404</v>
      </c>
    </row>
    <row r="23" spans="1:9" x14ac:dyDescent="0.25">
      <c r="A23" s="377" t="s">
        <v>306</v>
      </c>
      <c r="B23" s="378"/>
      <c r="C23" s="309">
        <v>801879</v>
      </c>
      <c r="D23" s="309">
        <v>260040</v>
      </c>
      <c r="E23" s="309">
        <v>776603</v>
      </c>
      <c r="F23" s="309">
        <v>42929</v>
      </c>
      <c r="G23" s="309">
        <v>3005448</v>
      </c>
      <c r="H23" s="309">
        <v>0</v>
      </c>
      <c r="I23" s="309">
        <v>4886899</v>
      </c>
    </row>
    <row r="25" spans="1:9" x14ac:dyDescent="0.25">
      <c r="A25" s="326" t="s">
        <v>360</v>
      </c>
      <c r="B25" s="327"/>
    </row>
    <row r="26" spans="1:9" x14ac:dyDescent="0.25">
      <c r="A26" s="312" t="s">
        <v>326</v>
      </c>
      <c r="B26" s="313" t="s">
        <v>327</v>
      </c>
      <c r="C26" s="313" t="s">
        <v>328</v>
      </c>
      <c r="D26" s="313" t="s">
        <v>329</v>
      </c>
      <c r="E26" s="313" t="s">
        <v>330</v>
      </c>
      <c r="F26" s="313" t="s">
        <v>331</v>
      </c>
      <c r="G26" s="313" t="s">
        <v>332</v>
      </c>
      <c r="H26" s="313" t="s">
        <v>333</v>
      </c>
      <c r="I26" s="313" t="s">
        <v>334</v>
      </c>
    </row>
    <row r="27" spans="1:9" x14ac:dyDescent="0.25">
      <c r="A27" s="314" t="s">
        <v>335</v>
      </c>
      <c r="B27" s="315" t="s">
        <v>336</v>
      </c>
      <c r="C27" s="315" t="s">
        <v>337</v>
      </c>
      <c r="D27" s="316">
        <v>43671</v>
      </c>
      <c r="E27" s="317">
        <v>107627.58</v>
      </c>
      <c r="F27" s="317">
        <v>0</v>
      </c>
      <c r="G27" s="317">
        <v>107627.58</v>
      </c>
      <c r="H27" s="316">
        <v>43676</v>
      </c>
      <c r="I27" s="315" t="s">
        <v>338</v>
      </c>
    </row>
    <row r="28" spans="1:9" x14ac:dyDescent="0.25">
      <c r="A28" s="318" t="s">
        <v>335</v>
      </c>
      <c r="B28" s="319" t="s">
        <v>339</v>
      </c>
      <c r="C28" s="319" t="s">
        <v>337</v>
      </c>
      <c r="D28" s="320">
        <v>43705</v>
      </c>
      <c r="E28" s="321">
        <v>7869.89</v>
      </c>
      <c r="F28" s="321">
        <v>0</v>
      </c>
      <c r="G28" s="321">
        <v>7869.89</v>
      </c>
      <c r="H28" s="320">
        <v>43707</v>
      </c>
      <c r="I28" s="319" t="s">
        <v>338</v>
      </c>
    </row>
    <row r="29" spans="1:9" x14ac:dyDescent="0.25">
      <c r="A29" s="314" t="s">
        <v>335</v>
      </c>
      <c r="B29" s="315" t="s">
        <v>340</v>
      </c>
      <c r="C29" s="315" t="s">
        <v>337</v>
      </c>
      <c r="D29" s="316">
        <v>43747</v>
      </c>
      <c r="E29" s="317">
        <v>54365.37</v>
      </c>
      <c r="F29" s="317">
        <v>0</v>
      </c>
      <c r="G29" s="317">
        <v>54365.37</v>
      </c>
      <c r="H29" s="316">
        <v>43749</v>
      </c>
      <c r="I29" s="315" t="s">
        <v>338</v>
      </c>
    </row>
    <row r="30" spans="1:9" x14ac:dyDescent="0.25">
      <c r="A30" s="318" t="s">
        <v>335</v>
      </c>
      <c r="B30" s="319" t="s">
        <v>341</v>
      </c>
      <c r="C30" s="319" t="s">
        <v>337</v>
      </c>
      <c r="D30" s="320">
        <v>43795</v>
      </c>
      <c r="E30" s="321">
        <v>25421.119999999999</v>
      </c>
      <c r="F30" s="321">
        <v>0</v>
      </c>
      <c r="G30" s="321">
        <v>25421.119999999999</v>
      </c>
      <c r="H30" s="320">
        <v>43796</v>
      </c>
      <c r="I30" s="319" t="s">
        <v>338</v>
      </c>
    </row>
    <row r="31" spans="1:9" x14ac:dyDescent="0.25">
      <c r="A31" s="314" t="s">
        <v>342</v>
      </c>
      <c r="B31" s="315" t="s">
        <v>343</v>
      </c>
      <c r="C31" s="315" t="s">
        <v>337</v>
      </c>
      <c r="D31" s="316">
        <v>43810</v>
      </c>
      <c r="E31" s="317">
        <v>55089.22</v>
      </c>
      <c r="F31" s="317">
        <v>0</v>
      </c>
      <c r="G31" s="317">
        <v>55089.22</v>
      </c>
      <c r="H31" s="316">
        <v>43812</v>
      </c>
      <c r="I31" s="315" t="s">
        <v>338</v>
      </c>
    </row>
    <row r="32" spans="1:9" x14ac:dyDescent="0.25">
      <c r="A32" s="318" t="s">
        <v>342</v>
      </c>
      <c r="B32" s="319" t="s">
        <v>344</v>
      </c>
      <c r="C32" s="319" t="s">
        <v>337</v>
      </c>
      <c r="D32" s="320">
        <v>43845</v>
      </c>
      <c r="E32" s="321">
        <v>18766.66</v>
      </c>
      <c r="F32" s="321">
        <v>0</v>
      </c>
      <c r="G32" s="321">
        <v>18766.66</v>
      </c>
      <c r="H32" s="320">
        <v>43847</v>
      </c>
      <c r="I32" s="319" t="s">
        <v>338</v>
      </c>
    </row>
    <row r="33" spans="1:9" x14ac:dyDescent="0.25">
      <c r="A33" s="314" t="s">
        <v>342</v>
      </c>
      <c r="B33" s="315" t="s">
        <v>345</v>
      </c>
      <c r="C33" s="315" t="s">
        <v>337</v>
      </c>
      <c r="D33" s="316">
        <v>43908</v>
      </c>
      <c r="E33" s="317">
        <v>36322.559999999998</v>
      </c>
      <c r="F33" s="317">
        <v>0</v>
      </c>
      <c r="G33" s="317">
        <v>36322.559999999998</v>
      </c>
      <c r="H33" s="316">
        <v>43910</v>
      </c>
      <c r="I33" s="315" t="s">
        <v>338</v>
      </c>
    </row>
    <row r="34" spans="1:9" x14ac:dyDescent="0.25">
      <c r="A34" s="318" t="s">
        <v>342</v>
      </c>
      <c r="B34" s="319" t="s">
        <v>346</v>
      </c>
      <c r="C34" s="319" t="s">
        <v>337</v>
      </c>
      <c r="D34" s="320">
        <v>43971</v>
      </c>
      <c r="E34" s="321">
        <v>50025.41</v>
      </c>
      <c r="F34" s="321">
        <v>0</v>
      </c>
      <c r="G34" s="321">
        <v>50025.41</v>
      </c>
      <c r="H34" s="320">
        <v>43973</v>
      </c>
      <c r="I34" s="319" t="s">
        <v>338</v>
      </c>
    </row>
    <row r="35" spans="1:9" x14ac:dyDescent="0.25">
      <c r="A35" s="314" t="s">
        <v>342</v>
      </c>
      <c r="B35" s="315" t="s">
        <v>347</v>
      </c>
      <c r="C35" s="315" t="s">
        <v>337</v>
      </c>
      <c r="D35" s="316">
        <v>43999</v>
      </c>
      <c r="E35" s="317">
        <v>19561.8</v>
      </c>
      <c r="F35" s="317">
        <v>0</v>
      </c>
      <c r="G35" s="317">
        <v>19561.8</v>
      </c>
      <c r="H35" s="316">
        <v>44004</v>
      </c>
      <c r="I35" s="315" t="s">
        <v>338</v>
      </c>
    </row>
    <row r="36" spans="1:9" x14ac:dyDescent="0.25">
      <c r="A36" s="318" t="s">
        <v>342</v>
      </c>
      <c r="B36" s="319" t="s">
        <v>348</v>
      </c>
      <c r="C36" s="319" t="s">
        <v>337</v>
      </c>
      <c r="D36" s="320">
        <v>44034</v>
      </c>
      <c r="E36" s="321">
        <v>59197.65</v>
      </c>
      <c r="F36" s="321">
        <v>0</v>
      </c>
      <c r="G36" s="321">
        <v>59197.65</v>
      </c>
      <c r="H36" s="320">
        <v>44036</v>
      </c>
      <c r="I36" s="319" t="s">
        <v>338</v>
      </c>
    </row>
    <row r="37" spans="1:9" x14ac:dyDescent="0.25">
      <c r="A37" s="314" t="s">
        <v>342</v>
      </c>
      <c r="B37" s="315" t="s">
        <v>349</v>
      </c>
      <c r="C37" s="315" t="s">
        <v>337</v>
      </c>
      <c r="D37" s="316">
        <v>44069</v>
      </c>
      <c r="E37" s="317">
        <v>39740.269999999997</v>
      </c>
      <c r="F37" s="317">
        <v>0</v>
      </c>
      <c r="G37" s="317">
        <v>39740.269999999997</v>
      </c>
      <c r="H37" s="316">
        <v>44071</v>
      </c>
      <c r="I37" s="315" t="s">
        <v>338</v>
      </c>
    </row>
    <row r="38" spans="1:9" x14ac:dyDescent="0.25">
      <c r="A38" s="318" t="s">
        <v>342</v>
      </c>
      <c r="B38" s="319" t="s">
        <v>350</v>
      </c>
      <c r="C38" s="319" t="s">
        <v>337</v>
      </c>
      <c r="D38" s="320">
        <v>44097</v>
      </c>
      <c r="E38" s="321">
        <v>70089.27</v>
      </c>
      <c r="F38" s="321">
        <v>0</v>
      </c>
      <c r="G38" s="321">
        <v>70089.27</v>
      </c>
      <c r="H38" s="320">
        <v>44099</v>
      </c>
      <c r="I38" s="319" t="s">
        <v>338</v>
      </c>
    </row>
    <row r="39" spans="1:9" x14ac:dyDescent="0.25">
      <c r="A39" s="314" t="s">
        <v>342</v>
      </c>
      <c r="B39" s="315" t="s">
        <v>351</v>
      </c>
      <c r="C39" s="315" t="s">
        <v>337</v>
      </c>
      <c r="D39" s="316">
        <v>44132</v>
      </c>
      <c r="E39" s="317">
        <v>11818.8</v>
      </c>
      <c r="F39" s="317">
        <v>0</v>
      </c>
      <c r="G39" s="317">
        <v>11818.8</v>
      </c>
      <c r="H39" s="316">
        <v>44134</v>
      </c>
      <c r="I39" s="315" t="s">
        <v>338</v>
      </c>
    </row>
    <row r="40" spans="1:9" x14ac:dyDescent="0.25">
      <c r="A40" s="318" t="s">
        <v>342</v>
      </c>
      <c r="B40" s="319" t="s">
        <v>352</v>
      </c>
      <c r="C40" s="319" t="s">
        <v>337</v>
      </c>
      <c r="D40" s="320">
        <v>44167</v>
      </c>
      <c r="E40" s="321">
        <v>40067.97</v>
      </c>
      <c r="F40" s="321">
        <v>0</v>
      </c>
      <c r="G40" s="321">
        <v>40067.97</v>
      </c>
      <c r="H40" s="320">
        <v>44169</v>
      </c>
      <c r="I40" s="319" t="s">
        <v>338</v>
      </c>
    </row>
    <row r="41" spans="1:9" x14ac:dyDescent="0.25">
      <c r="A41" s="314" t="s">
        <v>353</v>
      </c>
      <c r="B41" s="315" t="s">
        <v>354</v>
      </c>
      <c r="C41" s="315" t="s">
        <v>337</v>
      </c>
      <c r="D41" s="316">
        <v>44216</v>
      </c>
      <c r="E41" s="317">
        <v>140342.49</v>
      </c>
      <c r="F41" s="317">
        <v>0</v>
      </c>
      <c r="G41" s="317">
        <v>140342.49</v>
      </c>
      <c r="H41" s="316">
        <v>44218</v>
      </c>
      <c r="I41" s="315" t="s">
        <v>338</v>
      </c>
    </row>
    <row r="42" spans="1:9" x14ac:dyDescent="0.25">
      <c r="A42" s="318" t="s">
        <v>353</v>
      </c>
      <c r="B42" s="319" t="s">
        <v>355</v>
      </c>
      <c r="C42" s="319" t="s">
        <v>337</v>
      </c>
      <c r="D42" s="320">
        <v>44244</v>
      </c>
      <c r="E42" s="321">
        <v>20641.54</v>
      </c>
      <c r="F42" s="321">
        <v>0</v>
      </c>
      <c r="G42" s="321">
        <v>20641.54</v>
      </c>
      <c r="H42" s="320">
        <v>44246</v>
      </c>
      <c r="I42" s="319" t="s">
        <v>338</v>
      </c>
    </row>
    <row r="43" spans="1:9" x14ac:dyDescent="0.25">
      <c r="A43" s="314" t="s">
        <v>353</v>
      </c>
      <c r="B43" s="315" t="s">
        <v>356</v>
      </c>
      <c r="C43" s="315" t="s">
        <v>337</v>
      </c>
      <c r="D43" s="316">
        <v>44272</v>
      </c>
      <c r="E43" s="317">
        <v>61307.59</v>
      </c>
      <c r="F43" s="317">
        <v>0</v>
      </c>
      <c r="G43" s="317">
        <v>61307.59</v>
      </c>
      <c r="H43" s="316">
        <v>44274</v>
      </c>
      <c r="I43" s="315" t="s">
        <v>338</v>
      </c>
    </row>
    <row r="44" spans="1:9" x14ac:dyDescent="0.25">
      <c r="A44" s="318" t="s">
        <v>353</v>
      </c>
      <c r="B44" s="319" t="s">
        <v>357</v>
      </c>
      <c r="C44" s="319" t="s">
        <v>337</v>
      </c>
      <c r="D44" s="320">
        <v>44335</v>
      </c>
      <c r="E44" s="321">
        <v>133088.04999999999</v>
      </c>
      <c r="F44" s="321">
        <v>0</v>
      </c>
      <c r="G44" s="321">
        <v>133088.04999999999</v>
      </c>
      <c r="H44" s="320">
        <v>44336</v>
      </c>
      <c r="I44" s="319" t="s">
        <v>338</v>
      </c>
    </row>
    <row r="45" spans="1:9" x14ac:dyDescent="0.25">
      <c r="A45" s="314" t="s">
        <v>353</v>
      </c>
      <c r="B45" s="315" t="s">
        <v>358</v>
      </c>
      <c r="C45" s="315" t="s">
        <v>337</v>
      </c>
      <c r="D45" s="316">
        <v>44363</v>
      </c>
      <c r="E45" s="317">
        <v>49278.73</v>
      </c>
      <c r="F45" s="317">
        <v>0</v>
      </c>
      <c r="G45" s="317">
        <v>49278.73</v>
      </c>
      <c r="H45" s="316">
        <v>44368</v>
      </c>
      <c r="I45" s="315" t="s">
        <v>338</v>
      </c>
    </row>
    <row r="46" spans="1:9" x14ac:dyDescent="0.25">
      <c r="A46" s="318" t="s">
        <v>353</v>
      </c>
      <c r="B46" s="319" t="s">
        <v>359</v>
      </c>
      <c r="C46" s="319" t="s">
        <v>337</v>
      </c>
      <c r="D46" s="320">
        <v>44419</v>
      </c>
      <c r="E46" s="321">
        <v>39349.279999999999</v>
      </c>
      <c r="F46" s="321">
        <v>0</v>
      </c>
      <c r="G46" s="321">
        <v>39349.279999999999</v>
      </c>
      <c r="H46" s="320">
        <v>44421</v>
      </c>
      <c r="I46" s="319" t="s">
        <v>338</v>
      </c>
    </row>
    <row r="47" spans="1:9" x14ac:dyDescent="0.25">
      <c r="A47" s="322" t="s">
        <v>306</v>
      </c>
      <c r="B47" s="323"/>
      <c r="C47" s="323"/>
      <c r="D47" s="324"/>
      <c r="E47" s="325">
        <v>1042924.17</v>
      </c>
      <c r="F47" s="325">
        <v>0</v>
      </c>
      <c r="G47" s="325">
        <v>1042924.17</v>
      </c>
      <c r="H47" s="324"/>
      <c r="I47" s="323"/>
    </row>
  </sheetData>
  <mergeCells count="6">
    <mergeCell ref="A23:B23"/>
    <mergeCell ref="A1:B1"/>
    <mergeCell ref="A3:A4"/>
    <mergeCell ref="A11:B11"/>
    <mergeCell ref="A13:B13"/>
    <mergeCell ref="A15:A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2"/>
  <sheetViews>
    <sheetView showGridLines="0" topLeftCell="A26" zoomScale="120" zoomScaleNormal="120" workbookViewId="0">
      <selection activeCell="A34" sqref="A34"/>
    </sheetView>
  </sheetViews>
  <sheetFormatPr defaultColWidth="8" defaultRowHeight="12.75" x14ac:dyDescent="0.2"/>
  <cols>
    <col min="1" max="1" width="1.42578125" style="6" customWidth="1"/>
    <col min="2" max="2" width="53.28515625" style="6" customWidth="1"/>
    <col min="3" max="3" width="14" style="2" customWidth="1"/>
    <col min="4" max="4" width="16.7109375" style="2" customWidth="1"/>
    <col min="5" max="5" width="7.5703125" style="6" customWidth="1"/>
    <col min="6" max="6" width="2.7109375" style="6" customWidth="1"/>
    <col min="7" max="7" width="3.28515625" style="6" customWidth="1"/>
    <col min="8" max="16384" width="8" style="6"/>
  </cols>
  <sheetData>
    <row r="1" spans="1:7" ht="13.5" customHeight="1" x14ac:dyDescent="0.2">
      <c r="A1" s="358" t="str">
        <f>UPPER('Single Audit Cover'!A7)</f>
        <v/>
      </c>
      <c r="B1" s="358"/>
      <c r="C1" s="358"/>
      <c r="D1" s="358"/>
      <c r="E1" s="358"/>
      <c r="F1" s="358"/>
    </row>
    <row r="2" spans="1:7" ht="13.5" customHeight="1" x14ac:dyDescent="0.2">
      <c r="A2" s="372">
        <f>'Single Audit Cover'!E7</f>
        <v>0</v>
      </c>
      <c r="B2" s="372"/>
      <c r="C2" s="372"/>
      <c r="D2" s="372"/>
      <c r="E2" s="372"/>
      <c r="F2" s="372"/>
      <c r="G2" s="141"/>
    </row>
    <row r="3" spans="1:7" ht="15.75" customHeight="1" x14ac:dyDescent="0.2">
      <c r="A3" s="391" t="s">
        <v>156</v>
      </c>
      <c r="B3" s="391"/>
      <c r="C3" s="391"/>
      <c r="D3" s="391"/>
      <c r="E3" s="391"/>
      <c r="F3" s="391"/>
    </row>
    <row r="4" spans="1:7" ht="13.5" customHeight="1" x14ac:dyDescent="0.2">
      <c r="A4" s="368" t="str">
        <f>'Single Audit Cover'!A4</f>
        <v>Year Ending June 30, 2024</v>
      </c>
      <c r="B4" s="368"/>
      <c r="C4" s="368"/>
      <c r="D4" s="368"/>
      <c r="E4" s="368"/>
      <c r="F4" s="368"/>
    </row>
    <row r="5" spans="1:7" ht="8.25" customHeight="1" x14ac:dyDescent="0.2">
      <c r="C5" s="6"/>
      <c r="D5" s="6"/>
    </row>
    <row r="6" spans="1:7" ht="13.5" customHeight="1" x14ac:dyDescent="0.2">
      <c r="A6" s="127" t="s">
        <v>157</v>
      </c>
      <c r="C6" s="6"/>
      <c r="D6" s="6"/>
    </row>
    <row r="7" spans="1:7" ht="60.95" customHeight="1" x14ac:dyDescent="0.2">
      <c r="A7" s="390" t="s">
        <v>158</v>
      </c>
      <c r="B7" s="390"/>
      <c r="C7" s="390"/>
      <c r="D7" s="390"/>
      <c r="E7" s="390"/>
      <c r="F7" s="390"/>
    </row>
    <row r="8" spans="1:7" ht="12" customHeight="1" x14ac:dyDescent="0.2">
      <c r="A8" s="127"/>
      <c r="B8" s="29"/>
      <c r="C8" s="29"/>
      <c r="D8" s="29"/>
    </row>
    <row r="9" spans="1:7" ht="15" customHeight="1" x14ac:dyDescent="0.2">
      <c r="A9" s="127" t="s">
        <v>159</v>
      </c>
      <c r="B9" s="29"/>
      <c r="C9" s="29"/>
      <c r="D9" s="29"/>
    </row>
    <row r="10" spans="1:7" ht="15" customHeight="1" x14ac:dyDescent="0.2">
      <c r="A10" s="142" t="s">
        <v>160</v>
      </c>
      <c r="B10" s="29"/>
      <c r="C10" s="143"/>
      <c r="D10" s="29" t="s">
        <v>161</v>
      </c>
      <c r="E10" s="143"/>
      <c r="F10" s="29" t="s">
        <v>162</v>
      </c>
    </row>
    <row r="11" spans="1:7" ht="12" customHeight="1" x14ac:dyDescent="0.2">
      <c r="A11" s="142"/>
      <c r="B11" s="29"/>
      <c r="C11" s="33"/>
      <c r="D11" s="29"/>
      <c r="E11" s="33"/>
      <c r="F11" s="29"/>
    </row>
    <row r="12" spans="1:7" x14ac:dyDescent="0.2">
      <c r="A12" s="127" t="s">
        <v>163</v>
      </c>
      <c r="C12" s="28"/>
      <c r="D12" s="28"/>
    </row>
    <row r="13" spans="1:7" ht="15" customHeight="1" x14ac:dyDescent="0.2">
      <c r="A13" s="390" t="s">
        <v>164</v>
      </c>
      <c r="B13" s="390"/>
      <c r="C13" s="390"/>
      <c r="D13" s="390"/>
      <c r="E13" s="390"/>
      <c r="F13" s="390"/>
    </row>
    <row r="14" spans="1:7" ht="9.75" customHeight="1" x14ac:dyDescent="0.2">
      <c r="C14" s="28"/>
      <c r="D14" s="28"/>
    </row>
    <row r="15" spans="1:7" ht="13.5" customHeight="1" x14ac:dyDescent="0.2">
      <c r="C15" s="144" t="s">
        <v>165</v>
      </c>
      <c r="D15" s="388" t="s">
        <v>166</v>
      </c>
      <c r="E15" s="388"/>
      <c r="F15" s="388"/>
    </row>
    <row r="16" spans="1:7" ht="13.5" customHeight="1" x14ac:dyDescent="0.2">
      <c r="A16" s="29"/>
      <c r="B16" s="127" t="s">
        <v>167</v>
      </c>
      <c r="C16" s="144" t="s">
        <v>369</v>
      </c>
      <c r="D16" s="389" t="s">
        <v>168</v>
      </c>
      <c r="E16" s="389"/>
      <c r="F16" s="389"/>
    </row>
    <row r="17" spans="1:6" ht="20.45" customHeight="1" x14ac:dyDescent="0.2">
      <c r="A17" s="145"/>
      <c r="B17" s="146"/>
      <c r="C17" s="147"/>
      <c r="D17" s="383"/>
      <c r="E17" s="383"/>
      <c r="F17" s="383"/>
    </row>
    <row r="18" spans="1:6" ht="20.65" customHeight="1" x14ac:dyDescent="0.2">
      <c r="A18" s="145"/>
      <c r="B18" s="146"/>
      <c r="C18" s="147"/>
      <c r="D18" s="383"/>
      <c r="E18" s="383"/>
      <c r="F18" s="383"/>
    </row>
    <row r="19" spans="1:6" ht="20.65" customHeight="1" x14ac:dyDescent="0.2">
      <c r="A19" s="145"/>
      <c r="B19" s="146"/>
      <c r="C19" s="147"/>
      <c r="D19" s="383"/>
      <c r="E19" s="383"/>
      <c r="F19" s="383"/>
    </row>
    <row r="20" spans="1:6" ht="20.65" customHeight="1" x14ac:dyDescent="0.2">
      <c r="A20" s="145"/>
      <c r="B20" s="146"/>
      <c r="C20" s="147"/>
      <c r="D20" s="383"/>
      <c r="E20" s="383"/>
      <c r="F20" s="383"/>
    </row>
    <row r="21" spans="1:6" ht="20.65" customHeight="1" x14ac:dyDescent="0.2">
      <c r="A21" s="145"/>
      <c r="B21" s="146"/>
      <c r="C21" s="147"/>
      <c r="D21" s="383"/>
      <c r="E21" s="383"/>
      <c r="F21" s="383"/>
    </row>
    <row r="22" spans="1:6" ht="20.65" customHeight="1" x14ac:dyDescent="0.2">
      <c r="A22" s="145"/>
      <c r="B22" s="146"/>
      <c r="C22" s="147"/>
      <c r="D22" s="383"/>
      <c r="E22" s="383"/>
      <c r="F22" s="383"/>
    </row>
    <row r="23" spans="1:6" ht="20.65" customHeight="1" x14ac:dyDescent="0.2">
      <c r="A23" s="145"/>
      <c r="B23" s="146"/>
      <c r="C23" s="147"/>
      <c r="D23" s="383"/>
      <c r="E23" s="383"/>
      <c r="F23" s="383"/>
    </row>
    <row r="24" spans="1:6" ht="20.65" customHeight="1" x14ac:dyDescent="0.2">
      <c r="A24" s="145"/>
      <c r="B24" s="146"/>
      <c r="C24" s="147"/>
      <c r="D24" s="383"/>
      <c r="E24" s="383"/>
      <c r="F24" s="383"/>
    </row>
    <row r="25" spans="1:6" ht="20.65" customHeight="1" x14ac:dyDescent="0.2">
      <c r="A25" s="145"/>
      <c r="B25" s="146"/>
      <c r="C25" s="147"/>
      <c r="D25" s="383"/>
      <c r="E25" s="383"/>
      <c r="F25" s="383"/>
    </row>
    <row r="26" spans="1:6" ht="20.65" customHeight="1" x14ac:dyDescent="0.2">
      <c r="A26" s="145"/>
      <c r="B26" s="146"/>
      <c r="C26" s="147"/>
      <c r="D26" s="383"/>
      <c r="E26" s="383"/>
      <c r="F26" s="383"/>
    </row>
    <row r="27" spans="1:6" ht="20.65" customHeight="1" x14ac:dyDescent="0.2">
      <c r="A27" s="145"/>
      <c r="B27" s="146"/>
      <c r="C27" s="147"/>
      <c r="D27" s="383"/>
      <c r="E27" s="383"/>
      <c r="F27" s="383"/>
    </row>
    <row r="28" spans="1:6" ht="20.65" customHeight="1" x14ac:dyDescent="0.2">
      <c r="A28" s="145"/>
      <c r="B28" s="146"/>
      <c r="C28" s="147"/>
      <c r="D28" s="383"/>
      <c r="E28" s="383"/>
      <c r="F28" s="383"/>
    </row>
    <row r="29" spans="1:6" ht="20.65" customHeight="1" x14ac:dyDescent="0.2">
      <c r="A29" s="145"/>
      <c r="B29" s="146"/>
      <c r="C29" s="147"/>
      <c r="D29" s="383"/>
      <c r="E29" s="383"/>
      <c r="F29" s="383"/>
    </row>
    <row r="30" spans="1:6" ht="12" customHeight="1" x14ac:dyDescent="0.2">
      <c r="A30" s="29"/>
      <c r="B30" s="29"/>
      <c r="C30" s="148"/>
      <c r="D30" s="149"/>
      <c r="E30" s="150"/>
    </row>
    <row r="31" spans="1:6" ht="12" customHeight="1" x14ac:dyDescent="0.2">
      <c r="A31" s="127" t="s">
        <v>169</v>
      </c>
      <c r="B31" s="29"/>
      <c r="C31" s="148"/>
      <c r="D31" s="149"/>
      <c r="E31" s="150"/>
    </row>
    <row r="32" spans="1:6" ht="30" customHeight="1" x14ac:dyDescent="0.2">
      <c r="A32" s="384" t="s">
        <v>170</v>
      </c>
      <c r="B32" s="384"/>
      <c r="C32" s="384"/>
      <c r="D32" s="384"/>
      <c r="E32" s="384"/>
      <c r="F32" s="384"/>
    </row>
    <row r="33" spans="1:6" ht="13.5" customHeight="1" x14ac:dyDescent="0.2">
      <c r="A33" s="29" t="s">
        <v>370</v>
      </c>
      <c r="B33" s="29"/>
      <c r="C33" s="151">
        <v>0</v>
      </c>
      <c r="D33" s="149"/>
      <c r="E33" s="150"/>
    </row>
    <row r="34" spans="1:6" ht="13.5" customHeight="1" x14ac:dyDescent="0.2">
      <c r="A34" s="29" t="s">
        <v>171</v>
      </c>
      <c r="B34" s="29"/>
      <c r="C34" s="152">
        <v>0</v>
      </c>
      <c r="D34" s="149" t="s">
        <v>172</v>
      </c>
      <c r="E34" s="385">
        <f>+C33+C34</f>
        <v>0</v>
      </c>
      <c r="F34" s="386"/>
    </row>
    <row r="35" spans="1:6" ht="12" customHeight="1" x14ac:dyDescent="0.2">
      <c r="A35" s="29"/>
      <c r="B35" s="29"/>
      <c r="C35" s="153"/>
      <c r="D35" s="149"/>
      <c r="E35" s="154"/>
      <c r="F35" s="28"/>
    </row>
    <row r="36" spans="1:6" ht="13.5" customHeight="1" x14ac:dyDescent="0.2">
      <c r="A36" s="127" t="s">
        <v>173</v>
      </c>
      <c r="B36" s="29"/>
      <c r="C36" s="148"/>
      <c r="D36" s="149"/>
      <c r="E36" s="150"/>
    </row>
    <row r="37" spans="1:6" ht="14.25" customHeight="1" x14ac:dyDescent="0.2">
      <c r="A37" s="29" t="s">
        <v>174</v>
      </c>
      <c r="B37" s="29"/>
      <c r="C37" s="155"/>
      <c r="D37" s="149"/>
      <c r="E37" s="150"/>
    </row>
    <row r="38" spans="1:6" ht="14.25" customHeight="1" x14ac:dyDescent="0.2">
      <c r="A38" s="29"/>
      <c r="B38" s="29" t="s">
        <v>175</v>
      </c>
      <c r="C38" s="156"/>
      <c r="D38" s="149"/>
      <c r="E38" s="150"/>
    </row>
    <row r="39" spans="1:6" ht="14.25" customHeight="1" x14ac:dyDescent="0.2">
      <c r="A39" s="29"/>
      <c r="B39" s="29" t="s">
        <v>176</v>
      </c>
      <c r="C39" s="156"/>
      <c r="D39" s="149"/>
      <c r="E39" s="150"/>
    </row>
    <row r="40" spans="1:6" ht="14.25" customHeight="1" x14ac:dyDescent="0.2">
      <c r="A40" s="29"/>
      <c r="B40" s="29" t="s">
        <v>177</v>
      </c>
      <c r="C40" s="156"/>
      <c r="D40" s="149"/>
      <c r="E40" s="150"/>
    </row>
    <row r="41" spans="1:6" ht="14.25" customHeight="1" x14ac:dyDescent="0.2">
      <c r="A41" s="29"/>
      <c r="B41" s="29" t="s">
        <v>178</v>
      </c>
      <c r="C41" s="156"/>
      <c r="D41" s="149"/>
      <c r="E41" s="150"/>
    </row>
    <row r="42" spans="1:6" ht="14.25" customHeight="1" x14ac:dyDescent="0.2">
      <c r="A42" s="29" t="s">
        <v>179</v>
      </c>
      <c r="B42" s="29"/>
      <c r="C42" s="157"/>
      <c r="D42" s="149"/>
      <c r="E42" s="150"/>
    </row>
    <row r="43" spans="1:6" ht="14.25" customHeight="1" x14ac:dyDescent="0.2">
      <c r="A43" s="29" t="s">
        <v>180</v>
      </c>
      <c r="B43" s="29"/>
      <c r="C43" s="158"/>
      <c r="D43" s="149"/>
      <c r="E43" s="150"/>
    </row>
    <row r="44" spans="1:6" ht="14.25" customHeight="1" x14ac:dyDescent="0.2">
      <c r="A44" s="29"/>
      <c r="B44" s="29"/>
      <c r="C44" s="155" t="s">
        <v>181</v>
      </c>
      <c r="D44" s="149"/>
      <c r="E44" s="150"/>
    </row>
    <row r="45" spans="1:6" ht="13.5" customHeight="1" x14ac:dyDescent="0.2">
      <c r="C45" s="28"/>
      <c r="D45" s="28"/>
    </row>
    <row r="46" spans="1:6" x14ac:dyDescent="0.2">
      <c r="A46" s="159" t="s">
        <v>182</v>
      </c>
      <c r="C46" s="6"/>
      <c r="D46" s="6"/>
    </row>
    <row r="47" spans="1:6" ht="11.25" customHeight="1" x14ac:dyDescent="0.2">
      <c r="A47" s="160"/>
      <c r="B47" s="131"/>
      <c r="C47" s="131"/>
      <c r="D47" s="131"/>
      <c r="E47" s="131"/>
      <c r="F47" s="131"/>
    </row>
    <row r="48" spans="1:6" ht="6" customHeight="1" x14ac:dyDescent="0.2">
      <c r="A48" s="159"/>
      <c r="C48" s="6"/>
      <c r="D48" s="6"/>
    </row>
    <row r="49" spans="1:5" s="9" customFormat="1" ht="23.25" customHeight="1" x14ac:dyDescent="0.2">
      <c r="A49" s="161">
        <v>5</v>
      </c>
      <c r="B49" s="387" t="s">
        <v>183</v>
      </c>
      <c r="C49" s="387"/>
      <c r="D49" s="387"/>
      <c r="E49" s="6"/>
    </row>
    <row r="50" spans="1:5" s="9" customFormat="1" ht="3.75" customHeight="1" x14ac:dyDescent="0.2">
      <c r="A50" s="161"/>
      <c r="B50" s="162"/>
      <c r="C50" s="162"/>
      <c r="D50" s="162"/>
      <c r="E50" s="6"/>
    </row>
    <row r="51" spans="1:5" s="9" customFormat="1" ht="20.25" customHeight="1" x14ac:dyDescent="0.2">
      <c r="A51" s="163">
        <v>6</v>
      </c>
      <c r="B51" s="382" t="s">
        <v>184</v>
      </c>
      <c r="C51" s="382"/>
      <c r="D51" s="382"/>
    </row>
    <row r="52" spans="1:5" ht="14.25" customHeight="1" x14ac:dyDescent="0.2">
      <c r="A52" s="163"/>
      <c r="B52" s="382"/>
      <c r="C52" s="382"/>
      <c r="D52" s="382"/>
    </row>
  </sheetData>
  <mergeCells count="26">
    <mergeCell ref="A13:F13"/>
    <mergeCell ref="A1:F1"/>
    <mergeCell ref="A2:F2"/>
    <mergeCell ref="A3:F3"/>
    <mergeCell ref="A4:F4"/>
    <mergeCell ref="A7:F7"/>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1" firstPageNumber="49" orientation="portrait" useFirstPageNumber="1" r:id="rId1"/>
  <headerFooter alignWithMargins="0">
    <oddHeader>&amp;R&amp;8Page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3"/>
  <sheetViews>
    <sheetView showGridLines="0" zoomScale="110" zoomScaleNormal="110" workbookViewId="0">
      <selection activeCell="B49" sqref="B49"/>
    </sheetView>
  </sheetViews>
  <sheetFormatPr defaultColWidth="9.140625" defaultRowHeight="12.75" x14ac:dyDescent="0.2"/>
  <cols>
    <col min="1" max="1" width="1.42578125" style="9" customWidth="1"/>
    <col min="2" max="2" width="24.42578125" style="69" customWidth="1"/>
    <col min="3" max="3" width="29.5703125" style="6" customWidth="1"/>
    <col min="4" max="4" width="9.28515625" style="6" customWidth="1"/>
    <col min="5" max="5" width="5.28515625" style="2" customWidth="1"/>
    <col min="6" max="8" width="5.28515625" style="6" customWidth="1"/>
    <col min="9" max="9" width="14.42578125" style="6" customWidth="1"/>
    <col min="10" max="10" width="1.42578125" style="6" customWidth="1"/>
    <col min="11" max="11" width="5.140625" style="6" customWidth="1"/>
    <col min="12" max="12" width="4.5703125" style="6" customWidth="1"/>
    <col min="13" max="16384" width="9.140625" style="6"/>
  </cols>
  <sheetData>
    <row r="1" spans="2:10" s="6" customFormat="1" ht="12.75" customHeight="1" x14ac:dyDescent="0.2">
      <c r="B1" s="403" t="str">
        <f>UPPER('Single Audit Cover'!A7)</f>
        <v/>
      </c>
      <c r="C1" s="404"/>
      <c r="D1" s="404"/>
      <c r="E1" s="404"/>
      <c r="F1" s="404"/>
      <c r="G1" s="404"/>
      <c r="H1" s="404"/>
      <c r="I1" s="404"/>
      <c r="J1" s="4"/>
    </row>
    <row r="2" spans="2:10" s="6" customFormat="1" ht="12.75" customHeight="1" x14ac:dyDescent="0.2">
      <c r="B2" s="405">
        <f>'Single Audit Cover'!E7</f>
        <v>0</v>
      </c>
      <c r="C2" s="404"/>
      <c r="D2" s="404"/>
      <c r="E2" s="404"/>
      <c r="F2" s="404"/>
      <c r="G2" s="404"/>
      <c r="H2" s="404"/>
      <c r="I2" s="404"/>
      <c r="J2" s="4"/>
    </row>
    <row r="3" spans="2:10" s="6" customFormat="1" ht="12.75" customHeight="1" x14ac:dyDescent="0.2">
      <c r="B3" s="406" t="s">
        <v>185</v>
      </c>
      <c r="C3" s="407"/>
      <c r="D3" s="407"/>
      <c r="E3" s="407"/>
      <c r="F3" s="407"/>
      <c r="G3" s="407"/>
      <c r="H3" s="407"/>
      <c r="I3" s="407"/>
      <c r="J3" s="164"/>
    </row>
    <row r="4" spans="2:10" s="6" customFormat="1" ht="12.75" customHeight="1" x14ac:dyDescent="0.2">
      <c r="B4" s="406" t="str">
        <f>'Single Audit Cover'!A4</f>
        <v>Year Ending June 30, 2024</v>
      </c>
      <c r="C4" s="407"/>
      <c r="D4" s="407"/>
      <c r="E4" s="407"/>
      <c r="F4" s="407"/>
      <c r="G4" s="407"/>
      <c r="H4" s="407"/>
      <c r="I4" s="407"/>
    </row>
    <row r="5" spans="2:10" s="6" customFormat="1" ht="6.2" customHeight="1" x14ac:dyDescent="0.2">
      <c r="B5" s="165" t="s">
        <v>13</v>
      </c>
      <c r="C5" s="28"/>
      <c r="D5" s="28"/>
      <c r="E5" s="2"/>
    </row>
    <row r="6" spans="2:10" s="6" customFormat="1" ht="6.2" customHeight="1" x14ac:dyDescent="0.2">
      <c r="B6" s="166"/>
      <c r="C6" s="167"/>
      <c r="D6" s="167"/>
      <c r="E6" s="168"/>
      <c r="F6" s="167"/>
      <c r="G6" s="167"/>
      <c r="H6" s="167"/>
      <c r="I6" s="167"/>
    </row>
    <row r="7" spans="2:10" s="6" customFormat="1" ht="13.5" customHeight="1" x14ac:dyDescent="0.2">
      <c r="B7" s="406" t="s">
        <v>186</v>
      </c>
      <c r="C7" s="407"/>
      <c r="D7" s="407"/>
      <c r="E7" s="407"/>
      <c r="F7" s="407"/>
      <c r="G7" s="407"/>
      <c r="H7" s="407"/>
      <c r="I7" s="407"/>
    </row>
    <row r="8" spans="2:10" s="6" customFormat="1" ht="6.2" customHeight="1" x14ac:dyDescent="0.2">
      <c r="B8" s="169" t="s">
        <v>13</v>
      </c>
      <c r="C8" s="7"/>
      <c r="D8" s="7"/>
      <c r="E8" s="8"/>
      <c r="F8" s="7"/>
      <c r="G8" s="7"/>
      <c r="H8" s="7"/>
      <c r="I8" s="7"/>
    </row>
    <row r="9" spans="2:10" s="6" customFormat="1" ht="9" customHeight="1" x14ac:dyDescent="0.2">
      <c r="B9" s="69"/>
      <c r="E9" s="2"/>
    </row>
    <row r="10" spans="2:10" s="6" customFormat="1" ht="12.75" customHeight="1" x14ac:dyDescent="0.2">
      <c r="B10" s="170" t="s">
        <v>187</v>
      </c>
      <c r="C10" s="171"/>
      <c r="D10" s="171"/>
      <c r="E10" s="2"/>
    </row>
    <row r="11" spans="2:10" s="6" customFormat="1" ht="13.5" customHeight="1" x14ac:dyDescent="0.2">
      <c r="B11" s="121" t="s">
        <v>188</v>
      </c>
      <c r="C11" s="408"/>
      <c r="D11" s="408"/>
    </row>
    <row r="12" spans="2:10" s="6" customFormat="1" ht="11.45" customHeight="1" x14ac:dyDescent="0.2">
      <c r="B12" s="69"/>
      <c r="C12" s="172" t="s">
        <v>189</v>
      </c>
      <c r="D12" s="1"/>
      <c r="E12" s="2"/>
    </row>
    <row r="13" spans="2:10" s="6" customFormat="1" ht="12.75" customHeight="1" x14ac:dyDescent="0.2">
      <c r="B13" s="173"/>
      <c r="C13" s="27"/>
      <c r="D13" s="27"/>
      <c r="E13" s="2"/>
    </row>
    <row r="14" spans="2:10" s="6" customFormat="1" ht="12.75" customHeight="1" x14ac:dyDescent="0.2">
      <c r="B14" s="121" t="s">
        <v>190</v>
      </c>
      <c r="C14" s="29"/>
      <c r="E14" s="2"/>
    </row>
    <row r="15" spans="2:10" s="6" customFormat="1" ht="13.5" customHeight="1" x14ac:dyDescent="0.2">
      <c r="B15" s="174" t="s">
        <v>191</v>
      </c>
      <c r="C15" s="175"/>
      <c r="D15" s="176"/>
      <c r="E15" s="143"/>
      <c r="F15" s="9" t="s">
        <v>192</v>
      </c>
      <c r="G15" s="143"/>
      <c r="H15" s="9" t="s">
        <v>193</v>
      </c>
      <c r="I15" s="9"/>
    </row>
    <row r="16" spans="2:10" s="6" customFormat="1" ht="8.4499999999999993" customHeight="1" x14ac:dyDescent="0.2">
      <c r="B16" s="121"/>
      <c r="C16" s="29"/>
      <c r="E16" s="2"/>
      <c r="F16" s="9"/>
      <c r="H16" s="9"/>
      <c r="I16" s="9"/>
    </row>
    <row r="17" spans="2:9" s="6" customFormat="1" ht="13.5" customHeight="1" x14ac:dyDescent="0.2">
      <c r="B17" s="174" t="s">
        <v>194</v>
      </c>
      <c r="C17" s="175"/>
      <c r="D17" s="176"/>
      <c r="E17" s="177"/>
      <c r="F17" s="9"/>
      <c r="G17" s="177"/>
      <c r="H17" s="9"/>
      <c r="I17" s="9"/>
    </row>
    <row r="18" spans="2:9" s="6" customFormat="1" ht="12.75" customHeight="1" x14ac:dyDescent="0.2">
      <c r="B18" s="174" t="s">
        <v>195</v>
      </c>
      <c r="C18" s="175"/>
      <c r="D18" s="176"/>
      <c r="E18" s="143"/>
      <c r="F18" s="9" t="s">
        <v>192</v>
      </c>
      <c r="G18" s="143"/>
      <c r="H18" s="9" t="s">
        <v>193</v>
      </c>
      <c r="I18" s="9"/>
    </row>
    <row r="19" spans="2:9" s="6" customFormat="1" ht="8.4499999999999993" customHeight="1" x14ac:dyDescent="0.2">
      <c r="B19" s="121"/>
      <c r="C19" s="29"/>
      <c r="E19" s="2"/>
      <c r="F19" s="9"/>
      <c r="H19" s="9"/>
      <c r="I19" s="9"/>
    </row>
    <row r="20" spans="2:9" s="6" customFormat="1" ht="13.5" customHeight="1" x14ac:dyDescent="0.2">
      <c r="B20" s="174" t="s">
        <v>196</v>
      </c>
      <c r="C20" s="175"/>
      <c r="D20" s="176"/>
      <c r="E20" s="143"/>
      <c r="F20" s="9" t="s">
        <v>192</v>
      </c>
      <c r="G20" s="143"/>
      <c r="H20" s="9" t="s">
        <v>162</v>
      </c>
      <c r="I20" s="9"/>
    </row>
    <row r="21" spans="2:9" s="6" customFormat="1" ht="12.75" customHeight="1" x14ac:dyDescent="0.2">
      <c r="B21" s="121"/>
      <c r="C21" s="29"/>
      <c r="E21" s="2"/>
      <c r="F21" s="9"/>
      <c r="H21" s="9"/>
      <c r="I21" s="9"/>
    </row>
    <row r="22" spans="2:9" s="6" customFormat="1" ht="12.75" customHeight="1" x14ac:dyDescent="0.2">
      <c r="B22" s="170" t="s">
        <v>197</v>
      </c>
      <c r="C22" s="178"/>
      <c r="D22" s="171"/>
      <c r="E22" s="2"/>
      <c r="F22" s="9"/>
      <c r="H22" s="9"/>
      <c r="I22" s="9"/>
    </row>
    <row r="23" spans="2:9" s="6" customFormat="1" ht="12.75" customHeight="1" x14ac:dyDescent="0.2">
      <c r="B23" s="121" t="s">
        <v>198</v>
      </c>
      <c r="C23" s="29"/>
      <c r="E23" s="2"/>
      <c r="F23" s="9"/>
      <c r="H23" s="9"/>
      <c r="I23" s="9"/>
    </row>
    <row r="24" spans="2:9" s="6" customFormat="1" ht="13.5" customHeight="1" x14ac:dyDescent="0.2">
      <c r="B24" s="174" t="s">
        <v>191</v>
      </c>
      <c r="C24" s="175"/>
      <c r="D24" s="176"/>
      <c r="E24" s="143"/>
      <c r="F24" s="9" t="s">
        <v>192</v>
      </c>
      <c r="G24" s="143"/>
      <c r="H24" s="9" t="s">
        <v>193</v>
      </c>
      <c r="I24" s="9"/>
    </row>
    <row r="25" spans="2:9" s="6" customFormat="1" ht="8.4499999999999993" customHeight="1" x14ac:dyDescent="0.2">
      <c r="B25" s="121"/>
      <c r="C25" s="29"/>
      <c r="E25" s="2"/>
      <c r="F25" s="9"/>
      <c r="H25" s="9"/>
      <c r="I25" s="9"/>
    </row>
    <row r="26" spans="2:9" s="6" customFormat="1" ht="13.5" customHeight="1" x14ac:dyDescent="0.2">
      <c r="B26" s="174" t="s">
        <v>194</v>
      </c>
      <c r="C26" s="175"/>
      <c r="D26" s="176"/>
      <c r="E26" s="177"/>
      <c r="F26" s="9"/>
      <c r="G26" s="177"/>
      <c r="H26" s="9"/>
      <c r="I26" s="9"/>
    </row>
    <row r="27" spans="2:9" s="6" customFormat="1" ht="12.75" customHeight="1" x14ac:dyDescent="0.2">
      <c r="B27" s="174" t="s">
        <v>195</v>
      </c>
      <c r="C27" s="175"/>
      <c r="D27" s="176"/>
      <c r="E27" s="143"/>
      <c r="F27" s="9" t="s">
        <v>192</v>
      </c>
      <c r="G27" s="143"/>
      <c r="H27" s="9" t="s">
        <v>193</v>
      </c>
      <c r="I27" s="9"/>
    </row>
    <row r="28" spans="2:9" s="6" customFormat="1" ht="12.75" customHeight="1" x14ac:dyDescent="0.2">
      <c r="B28" s="121"/>
      <c r="C28" s="29"/>
      <c r="E28" s="2"/>
    </row>
    <row r="29" spans="2:9" s="6" customFormat="1" ht="12.75" customHeight="1" x14ac:dyDescent="0.2">
      <c r="B29" s="121" t="s">
        <v>199</v>
      </c>
      <c r="C29" s="29"/>
      <c r="D29" s="409"/>
      <c r="E29" s="409"/>
      <c r="F29" s="409"/>
      <c r="G29" s="409"/>
      <c r="H29" s="409"/>
      <c r="I29" s="409"/>
    </row>
    <row r="30" spans="2:9" s="6" customFormat="1" x14ac:dyDescent="0.2">
      <c r="B30" s="121"/>
      <c r="D30" s="172" t="s">
        <v>200</v>
      </c>
      <c r="E30" s="1"/>
      <c r="F30" s="1"/>
      <c r="G30" s="1"/>
      <c r="H30" s="1"/>
      <c r="I30" s="1"/>
    </row>
    <row r="31" spans="2:9" s="6" customFormat="1" ht="9.9499999999999993" customHeight="1" x14ac:dyDescent="0.2">
      <c r="B31" s="121"/>
      <c r="E31" s="2"/>
    </row>
    <row r="32" spans="2:9" s="6" customFormat="1" x14ac:dyDescent="0.2">
      <c r="B32" s="121" t="s">
        <v>201</v>
      </c>
      <c r="C32" s="29"/>
      <c r="E32" s="2"/>
    </row>
    <row r="33" spans="2:9" ht="13.5" customHeight="1" x14ac:dyDescent="0.2">
      <c r="B33" s="121" t="s">
        <v>202</v>
      </c>
      <c r="C33" s="29"/>
      <c r="E33" s="143"/>
      <c r="F33" s="9" t="s">
        <v>192</v>
      </c>
      <c r="G33" s="143"/>
      <c r="H33" s="9" t="s">
        <v>162</v>
      </c>
    </row>
    <row r="35" spans="2:9" x14ac:dyDescent="0.2">
      <c r="B35" s="179" t="s">
        <v>203</v>
      </c>
      <c r="C35" s="180"/>
      <c r="D35" s="62"/>
    </row>
    <row r="36" spans="2:9" ht="6" customHeight="1" x14ac:dyDescent="0.2">
      <c r="B36" s="179"/>
      <c r="C36" s="180"/>
      <c r="D36" s="62"/>
    </row>
    <row r="37" spans="2:9" ht="17.25" customHeight="1" x14ac:dyDescent="0.2">
      <c r="B37" s="181" t="s">
        <v>371</v>
      </c>
      <c r="C37" s="410" t="s">
        <v>204</v>
      </c>
      <c r="D37" s="411"/>
      <c r="E37" s="411"/>
      <c r="F37" s="412"/>
      <c r="G37" s="410" t="s">
        <v>205</v>
      </c>
      <c r="H37" s="411"/>
      <c r="I37" s="412"/>
    </row>
    <row r="38" spans="2:9" ht="16.5" customHeight="1" x14ac:dyDescent="0.2">
      <c r="B38" s="182"/>
      <c r="C38" s="399"/>
      <c r="D38" s="400"/>
      <c r="E38" s="400"/>
      <c r="F38" s="401"/>
      <c r="G38" s="413"/>
      <c r="H38" s="414"/>
      <c r="I38" s="415"/>
    </row>
    <row r="39" spans="2:9" ht="16.5" customHeight="1" x14ac:dyDescent="0.2">
      <c r="B39" s="182"/>
      <c r="C39" s="399"/>
      <c r="D39" s="400"/>
      <c r="E39" s="400"/>
      <c r="F39" s="401"/>
      <c r="G39" s="402"/>
      <c r="H39" s="402"/>
      <c r="I39" s="402"/>
    </row>
    <row r="40" spans="2:9" ht="16.5" customHeight="1" x14ac:dyDescent="0.2">
      <c r="B40" s="182"/>
      <c r="C40" s="399"/>
      <c r="D40" s="400"/>
      <c r="E40" s="400"/>
      <c r="F40" s="401"/>
      <c r="G40" s="402"/>
      <c r="H40" s="402"/>
      <c r="I40" s="402"/>
    </row>
    <row r="41" spans="2:9" ht="16.5" customHeight="1" x14ac:dyDescent="0.2">
      <c r="B41" s="182"/>
      <c r="C41" s="399"/>
      <c r="D41" s="400"/>
      <c r="E41" s="400"/>
      <c r="F41" s="401"/>
      <c r="G41" s="402"/>
      <c r="H41" s="402"/>
      <c r="I41" s="402"/>
    </row>
    <row r="42" spans="2:9" ht="16.5" customHeight="1" x14ac:dyDescent="0.2">
      <c r="B42" s="182"/>
      <c r="C42" s="399"/>
      <c r="D42" s="400"/>
      <c r="E42" s="400"/>
      <c r="F42" s="401"/>
      <c r="G42" s="402"/>
      <c r="H42" s="402"/>
      <c r="I42" s="402"/>
    </row>
    <row r="43" spans="2:9" ht="16.5" customHeight="1" x14ac:dyDescent="0.2">
      <c r="B43" s="182"/>
      <c r="C43" s="392" t="s">
        <v>206</v>
      </c>
      <c r="D43" s="393"/>
      <c r="E43" s="393"/>
      <c r="F43" s="394"/>
      <c r="G43" s="395">
        <f>SUM(G38:I42)</f>
        <v>0</v>
      </c>
      <c r="H43" s="395"/>
      <c r="I43" s="395"/>
    </row>
    <row r="44" spans="2:9" ht="12.75" customHeight="1" x14ac:dyDescent="0.2"/>
    <row r="45" spans="2:9" ht="12.75" customHeight="1" x14ac:dyDescent="0.2">
      <c r="B45" s="328" t="s">
        <v>374</v>
      </c>
      <c r="C45" s="183"/>
      <c r="D45" s="396">
        <v>0</v>
      </c>
      <c r="E45" s="397"/>
    </row>
    <row r="46" spans="2:9" ht="5.25" customHeight="1" x14ac:dyDescent="0.2">
      <c r="B46" s="184"/>
      <c r="D46" s="185"/>
      <c r="E46" s="186"/>
    </row>
    <row r="47" spans="2:9" ht="12.75" customHeight="1" x14ac:dyDescent="0.2">
      <c r="B47" s="9" t="s">
        <v>207</v>
      </c>
      <c r="C47" s="9"/>
      <c r="D47" s="187" t="e">
        <f>+G43/D45</f>
        <v>#DIV/0!</v>
      </c>
      <c r="E47" s="188"/>
      <c r="F47" s="189"/>
      <c r="I47" s="190"/>
    </row>
    <row r="48" spans="2:9" ht="9.9499999999999993" customHeight="1" x14ac:dyDescent="0.2"/>
    <row r="49" spans="1:9" x14ac:dyDescent="0.2">
      <c r="B49" s="121" t="s">
        <v>208</v>
      </c>
      <c r="C49" s="29"/>
      <c r="D49" s="29"/>
      <c r="E49" s="398"/>
      <c r="F49" s="398"/>
      <c r="G49" s="398"/>
    </row>
    <row r="51" spans="1:9" ht="13.5" customHeight="1" x14ac:dyDescent="0.2">
      <c r="B51" s="121" t="s">
        <v>209</v>
      </c>
      <c r="C51" s="29"/>
      <c r="E51" s="143"/>
      <c r="F51" s="9" t="s">
        <v>192</v>
      </c>
      <c r="G51" s="143"/>
      <c r="H51" s="9" t="s">
        <v>162</v>
      </c>
    </row>
    <row r="52" spans="1:9" ht="9.75" customHeight="1" x14ac:dyDescent="0.2">
      <c r="B52" s="129"/>
      <c r="C52" s="131"/>
      <c r="D52" s="191"/>
      <c r="E52" s="192"/>
      <c r="F52" s="193"/>
      <c r="G52" s="193"/>
      <c r="H52" s="193"/>
      <c r="I52" s="193"/>
    </row>
    <row r="53" spans="1:9" ht="6" customHeight="1" x14ac:dyDescent="0.2">
      <c r="D53" s="194"/>
      <c r="E53" s="195"/>
      <c r="F53" s="62"/>
      <c r="G53" s="62"/>
      <c r="H53" s="62"/>
      <c r="I53" s="62"/>
    </row>
    <row r="54" spans="1:9" s="199" customFormat="1" ht="14.25" x14ac:dyDescent="0.25">
      <c r="A54" s="196"/>
      <c r="B54" s="197" t="s">
        <v>210</v>
      </c>
      <c r="C54" s="198"/>
      <c r="D54" s="198"/>
    </row>
    <row r="55" spans="1:9" s="199" customFormat="1" ht="12.75" customHeight="1" x14ac:dyDescent="0.25">
      <c r="A55" s="196"/>
      <c r="B55" s="200" t="s">
        <v>211</v>
      </c>
      <c r="C55" s="196"/>
      <c r="D55" s="196"/>
    </row>
    <row r="56" spans="1:9" s="199" customFormat="1" ht="12.75" customHeight="1" x14ac:dyDescent="0.25">
      <c r="A56" s="196"/>
      <c r="B56" s="200" t="s">
        <v>212</v>
      </c>
      <c r="C56" s="196"/>
      <c r="D56" s="196"/>
    </row>
    <row r="57" spans="1:9" s="199" customFormat="1" ht="3.95" customHeight="1" x14ac:dyDescent="0.25">
      <c r="A57" s="196"/>
      <c r="B57" s="200"/>
      <c r="C57" s="196"/>
      <c r="D57" s="196"/>
    </row>
    <row r="58" spans="1:9" s="199" customFormat="1" ht="13.5" customHeight="1" x14ac:dyDescent="0.25">
      <c r="A58" s="196"/>
      <c r="B58" s="197" t="s">
        <v>213</v>
      </c>
      <c r="C58" s="198"/>
      <c r="D58" s="198"/>
    </row>
    <row r="59" spans="1:9" s="199" customFormat="1" ht="3.95" customHeight="1" x14ac:dyDescent="0.25">
      <c r="A59" s="196"/>
      <c r="B59" s="197"/>
      <c r="C59" s="198"/>
      <c r="D59" s="198"/>
    </row>
    <row r="60" spans="1:9" s="199" customFormat="1" ht="13.5" customHeight="1" x14ac:dyDescent="0.25">
      <c r="A60" s="196"/>
      <c r="B60" s="197" t="s">
        <v>372</v>
      </c>
      <c r="C60" s="198"/>
      <c r="D60" s="198"/>
    </row>
    <row r="61" spans="1:9" s="199" customFormat="1" ht="3.95" customHeight="1" x14ac:dyDescent="0.25">
      <c r="A61" s="196"/>
      <c r="B61" s="197"/>
      <c r="C61" s="198"/>
      <c r="D61" s="198"/>
    </row>
    <row r="62" spans="1:9" s="199" customFormat="1" ht="12.75" customHeight="1" x14ac:dyDescent="0.25">
      <c r="A62" s="196"/>
      <c r="B62" s="197" t="s">
        <v>214</v>
      </c>
      <c r="C62" s="198"/>
      <c r="D62" s="198"/>
    </row>
    <row r="63" spans="1:9" s="199" customFormat="1" ht="13.5" customHeight="1" x14ac:dyDescent="0.25">
      <c r="A63" s="196"/>
      <c r="B63" s="200" t="s">
        <v>215</v>
      </c>
      <c r="C63" s="196"/>
      <c r="D63" s="196"/>
    </row>
  </sheetData>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50" orientation="portrait" useFirstPageNumber="1" r:id="rId1"/>
  <headerFooter alignWithMargins="0">
    <oddHeader>&amp;R&amp;8Page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1"/>
  <sheetViews>
    <sheetView showGridLines="0" topLeftCell="A19" zoomScale="110" zoomScaleNormal="110" workbookViewId="0">
      <selection activeCell="B3" sqref="B3:K3"/>
    </sheetView>
  </sheetViews>
  <sheetFormatPr defaultColWidth="9.140625" defaultRowHeight="12.75" x14ac:dyDescent="0.2"/>
  <cols>
    <col min="1" max="1" width="1.5703125" style="6" customWidth="1"/>
    <col min="2" max="2" width="21.42578125" style="6" customWidth="1"/>
    <col min="3" max="3" width="6.140625" style="6" customWidth="1"/>
    <col min="4" max="4" width="4.42578125" style="6" customWidth="1"/>
    <col min="5" max="5" width="3.5703125" style="6" customWidth="1"/>
    <col min="6" max="6" width="20.140625" style="6" customWidth="1"/>
    <col min="7" max="7" width="3.5703125" style="2" customWidth="1"/>
    <col min="8" max="8" width="10.5703125" style="6" customWidth="1"/>
    <col min="9" max="9" width="3.42578125" style="2" customWidth="1"/>
    <col min="10" max="10" width="15.42578125" style="6" customWidth="1"/>
    <col min="11" max="11" width="8.5703125" style="6" customWidth="1"/>
    <col min="12" max="12" width="1.42578125" style="6" customWidth="1"/>
    <col min="13" max="13" width="3.42578125" style="6" customWidth="1"/>
    <col min="14" max="16384" width="9.140625" style="6"/>
  </cols>
  <sheetData>
    <row r="1" spans="1:13" ht="11.1" customHeight="1" x14ac:dyDescent="0.2">
      <c r="B1" s="403" t="str">
        <f>UPPER('Single Audit Cover'!A7)</f>
        <v/>
      </c>
      <c r="C1" s="403"/>
      <c r="D1" s="403"/>
      <c r="E1" s="403"/>
      <c r="F1" s="403"/>
      <c r="G1" s="403"/>
      <c r="H1" s="403"/>
      <c r="I1" s="403"/>
      <c r="J1" s="403"/>
      <c r="K1" s="403"/>
      <c r="L1" s="201"/>
      <c r="M1" s="201"/>
    </row>
    <row r="2" spans="1:13" ht="12" customHeight="1" x14ac:dyDescent="0.2">
      <c r="B2" s="405">
        <f>'Single Audit Cover'!E7</f>
        <v>0</v>
      </c>
      <c r="C2" s="405"/>
      <c r="D2" s="405"/>
      <c r="E2" s="405"/>
      <c r="F2" s="405"/>
      <c r="G2" s="405"/>
      <c r="H2" s="405"/>
      <c r="I2" s="405"/>
      <c r="J2" s="405"/>
      <c r="K2" s="405"/>
      <c r="L2" s="202"/>
      <c r="M2" s="203"/>
    </row>
    <row r="3" spans="1:13" ht="10.35" customHeight="1" x14ac:dyDescent="0.2">
      <c r="B3" s="417" t="s">
        <v>185</v>
      </c>
      <c r="C3" s="417"/>
      <c r="D3" s="417"/>
      <c r="E3" s="417"/>
      <c r="F3" s="417"/>
      <c r="G3" s="417"/>
      <c r="H3" s="417"/>
      <c r="I3" s="417"/>
      <c r="J3" s="417"/>
      <c r="K3" s="417"/>
      <c r="L3" s="32"/>
      <c r="M3" s="32"/>
    </row>
    <row r="4" spans="1:13" ht="14.25" customHeight="1" x14ac:dyDescent="0.2">
      <c r="B4" s="417" t="str">
        <f>'Single Audit Cover'!A4</f>
        <v>Year Ending June 30, 2024</v>
      </c>
      <c r="C4" s="417"/>
      <c r="D4" s="417"/>
      <c r="E4" s="417"/>
      <c r="F4" s="417"/>
      <c r="G4" s="417"/>
      <c r="H4" s="417"/>
      <c r="I4" s="417"/>
      <c r="J4" s="417"/>
      <c r="K4" s="417"/>
      <c r="L4" s="32"/>
      <c r="M4" s="32"/>
    </row>
    <row r="5" spans="1:13" ht="7.5" customHeight="1" x14ac:dyDescent="0.2">
      <c r="B5" s="28" t="s">
        <v>13</v>
      </c>
      <c r="C5" s="28"/>
    </row>
    <row r="6" spans="1:13" ht="7.5" customHeight="1" x14ac:dyDescent="0.2">
      <c r="B6" s="204"/>
      <c r="C6" s="204"/>
      <c r="D6" s="167"/>
      <c r="E6" s="167"/>
      <c r="F6" s="167"/>
      <c r="G6" s="168"/>
      <c r="H6" s="167"/>
      <c r="I6" s="168"/>
      <c r="J6" s="167"/>
      <c r="K6" s="167"/>
    </row>
    <row r="7" spans="1:13" ht="12.75" customHeight="1" x14ac:dyDescent="0.2">
      <c r="A7" s="29"/>
      <c r="B7" s="417" t="s">
        <v>216</v>
      </c>
      <c r="C7" s="417"/>
      <c r="D7" s="404"/>
      <c r="E7" s="404"/>
      <c r="F7" s="404"/>
      <c r="G7" s="404"/>
      <c r="H7" s="404"/>
      <c r="I7" s="404"/>
      <c r="J7" s="404"/>
      <c r="K7" s="404"/>
      <c r="L7" s="3"/>
    </row>
    <row r="8" spans="1:13" ht="7.5" customHeight="1" x14ac:dyDescent="0.2"/>
    <row r="9" spans="1:13" ht="9.6" customHeight="1" x14ac:dyDescent="0.2">
      <c r="B9" s="167"/>
      <c r="C9" s="167"/>
      <c r="D9" s="167"/>
      <c r="E9" s="167"/>
      <c r="F9" s="167"/>
      <c r="G9" s="168"/>
      <c r="H9" s="167"/>
      <c r="I9" s="168"/>
      <c r="J9" s="167"/>
      <c r="K9" s="167"/>
    </row>
    <row r="10" spans="1:13" ht="16.5" customHeight="1" x14ac:dyDescent="0.2">
      <c r="B10" s="27" t="s">
        <v>217</v>
      </c>
      <c r="C10" s="205" t="s">
        <v>277</v>
      </c>
      <c r="D10" s="206"/>
      <c r="F10" s="27" t="s">
        <v>218</v>
      </c>
      <c r="G10" s="207"/>
      <c r="H10" s="208" t="s">
        <v>219</v>
      </c>
      <c r="I10" s="207"/>
      <c r="J10" s="209" t="s">
        <v>220</v>
      </c>
    </row>
    <row r="11" spans="1:13" ht="13.5" customHeight="1" x14ac:dyDescent="0.2">
      <c r="I11" s="210" t="s">
        <v>221</v>
      </c>
      <c r="K11" s="211"/>
    </row>
    <row r="12" spans="1:13" ht="13.5" customHeight="1" x14ac:dyDescent="0.2">
      <c r="B12" s="28"/>
      <c r="C12" s="28"/>
    </row>
    <row r="13" spans="1:13" s="29" customFormat="1" ht="13.5" customHeight="1" x14ac:dyDescent="0.2">
      <c r="B13" s="212" t="s">
        <v>222</v>
      </c>
      <c r="C13" s="212"/>
      <c r="D13" s="213"/>
      <c r="E13" s="213"/>
      <c r="F13" s="213"/>
      <c r="G13" s="214"/>
      <c r="H13" s="213"/>
      <c r="I13" s="214"/>
      <c r="J13" s="213"/>
      <c r="K13" s="213"/>
    </row>
    <row r="14" spans="1:13" ht="45.75" customHeight="1" x14ac:dyDescent="0.2">
      <c r="B14" s="416"/>
      <c r="C14" s="416"/>
      <c r="D14" s="416"/>
      <c r="E14" s="416"/>
      <c r="F14" s="416"/>
      <c r="G14" s="416"/>
      <c r="H14" s="416"/>
      <c r="I14" s="416"/>
      <c r="J14" s="416"/>
      <c r="K14" s="416"/>
    </row>
    <row r="15" spans="1:13" ht="4.5" customHeight="1" x14ac:dyDescent="0.2">
      <c r="B15" s="176"/>
      <c r="C15" s="176"/>
    </row>
    <row r="16" spans="1:13" s="29" customFormat="1" ht="13.5" customHeight="1" x14ac:dyDescent="0.2">
      <c r="B16" s="212" t="s">
        <v>223</v>
      </c>
      <c r="C16" s="212"/>
      <c r="D16" s="213"/>
      <c r="E16" s="213"/>
      <c r="F16" s="213"/>
      <c r="G16" s="214"/>
      <c r="H16" s="213"/>
      <c r="I16" s="214"/>
      <c r="J16" s="213"/>
      <c r="K16" s="213"/>
    </row>
    <row r="17" spans="2:11" ht="45.75" customHeight="1" x14ac:dyDescent="0.2">
      <c r="B17" s="416"/>
      <c r="C17" s="416"/>
      <c r="D17" s="416"/>
      <c r="E17" s="416"/>
      <c r="F17" s="416"/>
      <c r="G17" s="416"/>
      <c r="H17" s="416"/>
      <c r="I17" s="416"/>
      <c r="J17" s="416"/>
      <c r="K17" s="416"/>
    </row>
    <row r="18" spans="2:11" ht="4.5" customHeight="1" x14ac:dyDescent="0.2">
      <c r="B18" s="176"/>
      <c r="C18" s="176"/>
    </row>
    <row r="19" spans="2:11" s="29" customFormat="1" ht="13.5" customHeight="1" x14ac:dyDescent="0.2">
      <c r="B19" s="212" t="s">
        <v>224</v>
      </c>
      <c r="C19" s="212"/>
      <c r="D19" s="213"/>
      <c r="E19" s="213"/>
      <c r="F19" s="213"/>
      <c r="G19" s="214"/>
      <c r="H19" s="213"/>
      <c r="I19" s="214"/>
      <c r="J19" s="213"/>
      <c r="K19" s="213"/>
    </row>
    <row r="20" spans="2:11" ht="45.75" customHeight="1" x14ac:dyDescent="0.2">
      <c r="B20" s="418"/>
      <c r="C20" s="418"/>
      <c r="D20" s="416"/>
      <c r="E20" s="416"/>
      <c r="F20" s="416"/>
      <c r="G20" s="416"/>
      <c r="H20" s="416"/>
      <c r="I20" s="416"/>
      <c r="J20" s="416"/>
      <c r="K20" s="416"/>
    </row>
    <row r="21" spans="2:11" ht="4.5" customHeight="1" x14ac:dyDescent="0.2">
      <c r="B21" s="215"/>
      <c r="C21" s="215"/>
    </row>
    <row r="22" spans="2:11" ht="13.5" customHeight="1" x14ac:dyDescent="0.2">
      <c r="B22" s="212" t="s">
        <v>225</v>
      </c>
      <c r="C22" s="212"/>
      <c r="D22" s="167"/>
      <c r="E22" s="167"/>
      <c r="F22" s="167"/>
      <c r="G22" s="168"/>
      <c r="H22" s="167"/>
      <c r="I22" s="168"/>
      <c r="J22" s="167"/>
      <c r="K22" s="167"/>
    </row>
    <row r="23" spans="2:11" ht="45" customHeight="1" x14ac:dyDescent="0.2">
      <c r="B23" s="416"/>
      <c r="C23" s="416"/>
      <c r="D23" s="416"/>
      <c r="E23" s="416"/>
      <c r="F23" s="416"/>
      <c r="G23" s="416"/>
      <c r="H23" s="416"/>
      <c r="I23" s="416"/>
      <c r="J23" s="416"/>
      <c r="K23" s="416"/>
    </row>
    <row r="24" spans="2:11" ht="4.5" customHeight="1" x14ac:dyDescent="0.2">
      <c r="B24" s="176"/>
      <c r="C24" s="176"/>
    </row>
    <row r="25" spans="2:11" ht="13.5" customHeight="1" x14ac:dyDescent="0.2">
      <c r="B25" s="212" t="s">
        <v>226</v>
      </c>
      <c r="C25" s="212"/>
      <c r="D25" s="167"/>
      <c r="E25" s="167"/>
      <c r="F25" s="167"/>
      <c r="G25" s="168"/>
      <c r="H25" s="167"/>
      <c r="I25" s="168"/>
      <c r="J25" s="167"/>
      <c r="K25" s="167"/>
    </row>
    <row r="26" spans="2:11" ht="45.75" customHeight="1" x14ac:dyDescent="0.2">
      <c r="B26" s="416"/>
      <c r="C26" s="416"/>
      <c r="D26" s="416"/>
      <c r="E26" s="416"/>
      <c r="F26" s="416"/>
      <c r="G26" s="416"/>
      <c r="H26" s="416"/>
      <c r="I26" s="416"/>
      <c r="J26" s="416"/>
      <c r="K26" s="416"/>
    </row>
    <row r="27" spans="2:11" ht="4.5" customHeight="1" x14ac:dyDescent="0.2">
      <c r="B27" s="176"/>
      <c r="C27" s="176"/>
    </row>
    <row r="28" spans="2:11" ht="13.5" customHeight="1" x14ac:dyDescent="0.2">
      <c r="B28" s="216" t="s">
        <v>227</v>
      </c>
      <c r="C28" s="216"/>
      <c r="D28" s="167"/>
      <c r="E28" s="167"/>
      <c r="F28" s="167"/>
      <c r="G28" s="168"/>
      <c r="H28" s="167"/>
      <c r="I28" s="168"/>
      <c r="J28" s="167"/>
      <c r="K28" s="167"/>
    </row>
    <row r="29" spans="2:11" ht="45.75" customHeight="1" x14ac:dyDescent="0.2">
      <c r="B29" s="416"/>
      <c r="C29" s="416"/>
      <c r="D29" s="416"/>
      <c r="E29" s="416"/>
      <c r="F29" s="416"/>
      <c r="G29" s="416"/>
      <c r="H29" s="416"/>
      <c r="I29" s="416"/>
      <c r="J29" s="416"/>
      <c r="K29" s="416"/>
    </row>
    <row r="30" spans="2:11" ht="4.5" customHeight="1" x14ac:dyDescent="0.2">
      <c r="B30" s="176"/>
      <c r="C30" s="176"/>
    </row>
    <row r="31" spans="2:11" ht="13.5" customHeight="1" x14ac:dyDescent="0.2">
      <c r="B31" s="217" t="s">
        <v>228</v>
      </c>
      <c r="C31" s="217"/>
      <c r="D31" s="204"/>
      <c r="E31" s="167"/>
      <c r="F31" s="167"/>
      <c r="G31" s="168"/>
      <c r="H31" s="167"/>
      <c r="I31" s="168"/>
      <c r="J31" s="167"/>
      <c r="K31" s="167"/>
    </row>
    <row r="32" spans="2:11" ht="44.25" customHeight="1" x14ac:dyDescent="0.2">
      <c r="B32" s="416"/>
      <c r="C32" s="416"/>
      <c r="D32" s="416"/>
      <c r="E32" s="416"/>
      <c r="F32" s="416"/>
      <c r="G32" s="416"/>
      <c r="H32" s="416"/>
      <c r="I32" s="416"/>
      <c r="J32" s="416"/>
      <c r="K32" s="416"/>
    </row>
    <row r="33" spans="1:13" ht="4.5" customHeight="1" x14ac:dyDescent="0.2">
      <c r="B33" s="176"/>
      <c r="C33" s="176"/>
    </row>
    <row r="34" spans="1:13" x14ac:dyDescent="0.2">
      <c r="A34" s="131"/>
      <c r="B34" s="131"/>
      <c r="C34" s="131"/>
      <c r="D34" s="131"/>
      <c r="E34" s="131"/>
      <c r="F34" s="131"/>
      <c r="G34" s="132"/>
      <c r="H34" s="131"/>
      <c r="I34" s="132"/>
      <c r="J34" s="131"/>
      <c r="K34" s="131"/>
    </row>
    <row r="35" spans="1:13" ht="11.85" customHeight="1" x14ac:dyDescent="0.2">
      <c r="B35" s="134" t="s">
        <v>229</v>
      </c>
      <c r="C35" s="134"/>
    </row>
    <row r="36" spans="1:13" ht="9.6" customHeight="1" x14ac:dyDescent="0.2">
      <c r="B36" s="250" t="s">
        <v>270</v>
      </c>
      <c r="C36" s="250"/>
      <c r="D36" s="251"/>
      <c r="E36" s="251"/>
      <c r="F36" s="251"/>
      <c r="G36" s="252"/>
      <c r="H36" s="251"/>
      <c r="I36" s="252"/>
      <c r="J36" s="251"/>
      <c r="K36" s="251"/>
    </row>
    <row r="37" spans="1:13" ht="9.6" customHeight="1" x14ac:dyDescent="0.2">
      <c r="B37" s="250" t="s">
        <v>271</v>
      </c>
      <c r="C37" s="250"/>
      <c r="D37" s="251"/>
      <c r="E37" s="251"/>
      <c r="F37" s="251"/>
      <c r="G37" s="252"/>
      <c r="H37" s="251"/>
      <c r="I37" s="252"/>
      <c r="J37" s="251"/>
      <c r="K37" s="251"/>
    </row>
    <row r="38" spans="1:13" ht="11.85" customHeight="1" x14ac:dyDescent="0.2">
      <c r="B38" s="134" t="s">
        <v>230</v>
      </c>
      <c r="C38" s="134"/>
    </row>
    <row r="39" spans="1:13" ht="9.6" customHeight="1" x14ac:dyDescent="0.2">
      <c r="B39" s="9" t="s">
        <v>231</v>
      </c>
      <c r="C39" s="9"/>
      <c r="M39" s="218"/>
    </row>
    <row r="40" spans="1:13" ht="12.6" customHeight="1" x14ac:dyDescent="0.2">
      <c r="B40" s="134" t="s">
        <v>232</v>
      </c>
      <c r="C40" s="134"/>
      <c r="M40" s="218"/>
    </row>
    <row r="41" spans="1:13" ht="9.6" customHeight="1" x14ac:dyDescent="0.2">
      <c r="B41" s="9"/>
      <c r="C41" s="9"/>
      <c r="M41" s="218"/>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51" orientation="portrait" useFirstPageNumber="1" r:id="rId1"/>
  <headerFooter alignWithMargins="0">
    <oddHeader>&amp;R&amp;8Page &amp;P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Language xmlns="d21dc803-237d-4c68-8692-8d731fd29118" xsi:nil="true"/>
    <PublishingExpirationDate xmlns="http://schemas.microsoft.com/sharepoint/v3" xsi:nil="true"/>
    <ActiveInactive xmlns="d21dc803-237d-4c68-8692-8d731fd29118">true</ActiveInactive>
    <Divisions xmlns="4d435f69-8686-490b-bd6d-b153bf22ab50">65</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4" ma:contentTypeDescription="Create a new document." ma:contentTypeScope="" ma:versionID="510b8621ca45b380240d45fcf3ee2da5">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f5b7d2c1aa74e6ba3f7180c2fcc7e0c0"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element name="Language" ma:index="35" nillable="true" ma:displayName="Language" ma:format="Dropdown" ma:internalName="Language">
      <xsd:simpleType>
        <xsd:restriction base="dms:Choice">
          <xsd:enumeration value="Albanian"/>
          <xsd:enumeration value="Amharic"/>
          <xsd:enumeration value="Arabic"/>
          <xsd:enumeration value="Assyrian"/>
          <xsd:enumeration value="Bengali"/>
          <xsd:enumeration value="Bosnian"/>
          <xsd:enumeration value="Bulgarian"/>
          <xsd:enumeration value="Burmese"/>
          <xsd:enumeration value="Cambodian"/>
          <xsd:enumeration value="Cantonese"/>
          <xsd:enumeration value="Chinese"/>
          <xsd:enumeration value="Chinese (Simplified)"/>
          <xsd:enumeration value="Chinese (Traditional)"/>
          <xsd:enumeration value="Czech"/>
          <xsd:enumeration value="Farsi"/>
          <xsd:enumeration value="French"/>
          <xsd:enumeration value="German"/>
          <xsd:enumeration value="Greek"/>
          <xsd:enumeration value="Gujarati"/>
          <xsd:enumeration value="Haitian-Creole"/>
          <xsd:enumeration value="Haka Chin"/>
          <xsd:enumeration value="Hindi"/>
          <xsd:enumeration value="Italian"/>
          <xsd:enumeration value="Japanese"/>
          <xsd:enumeration value="Karen"/>
          <xsd:enumeration value="Khmer"/>
          <xsd:enumeration value="Kirundi"/>
          <xsd:enumeration value="Korean"/>
          <xsd:enumeration value="Lao"/>
          <xsd:enumeration value="Lithuanian"/>
          <xsd:enumeration value="Malayalam"/>
          <xsd:enumeration value="Marathi"/>
          <xsd:enumeration value="Mongolian"/>
          <xsd:enumeration value="Nepali"/>
          <xsd:enumeration value="Pashto"/>
          <xsd:enumeration value="Pilipino (Tagalog)"/>
          <xsd:enumeration value="Polish"/>
          <xsd:enumeration value="Portuguese"/>
          <xsd:enumeration value="Punjabi"/>
          <xsd:enumeration value="Romanian"/>
          <xsd:enumeration value="Russian"/>
          <xsd:enumeration value="Serbian"/>
          <xsd:enumeration value="Serbian (Cyrillic)"/>
          <xsd:enumeration value="Serbian (Latin)"/>
          <xsd:enumeration value="Somali"/>
          <xsd:enumeration value="Spanish"/>
          <xsd:enumeration value="Swahili"/>
          <xsd:enumeration value="Tamil"/>
          <xsd:enumeration value="Telugu"/>
          <xsd:enumeration value="Thai"/>
          <xsd:enumeration value="Turkish"/>
          <xsd:enumeration value="Ukrainian"/>
          <xsd:enumeration value="Urdu"/>
          <xsd:enumeration value="Uzbek"/>
          <xsd:enumeration value="Vietnamese"/>
          <xsd:enumeration value="Yoruba"/>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B9F74-0650-4290-B189-DB94791C56C0}">
  <ds:schemaRefs>
    <ds:schemaRef ds:uri="http://schemas.microsoft.com/office/infopath/2007/PartnerControls"/>
    <ds:schemaRef ds:uri="http://purl.org/dc/terms/"/>
    <ds:schemaRef ds:uri="http://schemas.microsoft.com/office/2006/documentManagement/types"/>
    <ds:schemaRef ds:uri="http://www.w3.org/XML/1998/namespace"/>
    <ds:schemaRef ds:uri="http://purl.org/dc/elements/1.1/"/>
    <ds:schemaRef ds:uri="32161f05-83f6-4fea-b805-ba1f5854d304"/>
    <ds:schemaRef ds:uri="http://purl.org/dc/dcmitype/"/>
    <ds:schemaRef ds:uri="http://schemas.openxmlformats.org/package/2006/metadata/core-properties"/>
    <ds:schemaRef ds:uri="bea92097-1ed7-4821-b721-f1cc4a6e9d01"/>
    <ds:schemaRef ds:uri="http://schemas.microsoft.com/office/2006/metadata/properties"/>
    <ds:schemaRef ds:uri="d21dc803-237d-4c68-8692-8d731fd29118"/>
    <ds:schemaRef ds:uri="6ce3111e-7420-4802-b50a-75d4e9a0b980"/>
    <ds:schemaRef ds:uri="http://schemas.microsoft.com/sharepoint/v3"/>
    <ds:schemaRef ds:uri="4d435f69-8686-490b-bd6d-b153bf22ab50"/>
  </ds:schemaRefs>
</ds:datastoreItem>
</file>

<file path=customXml/itemProps2.xml><?xml version="1.0" encoding="utf-8"?>
<ds:datastoreItem xmlns:ds="http://schemas.openxmlformats.org/officeDocument/2006/customXml" ds:itemID="{C2CC133A-652B-41FC-9DA1-639F7E48D595}"/>
</file>

<file path=customXml/itemProps3.xml><?xml version="1.0" encoding="utf-8"?>
<ds:datastoreItem xmlns:ds="http://schemas.openxmlformats.org/officeDocument/2006/customXml" ds:itemID="{0AF4A878-C01E-4463-B353-7D048FB1CD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Single Audit Cover</vt:lpstr>
      <vt:lpstr>Single Audit Checklist</vt:lpstr>
      <vt:lpstr>SEFA Reconcile</vt:lpstr>
      <vt:lpstr> SEFA</vt:lpstr>
      <vt:lpstr>SEFA Example</vt:lpstr>
      <vt:lpstr>SEFA Example Data</vt:lpstr>
      <vt:lpstr>SEFA NOTES</vt:lpstr>
      <vt:lpstr>SF&amp;QC Sec-1</vt:lpstr>
      <vt:lpstr>SF&amp;QC Sec-2</vt:lpstr>
      <vt:lpstr>SF&amp;QC Sec-3</vt:lpstr>
      <vt:lpstr>SSPAF</vt:lpstr>
      <vt:lpstr>CAP</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'Single Audit Checklist'!Print_Titles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Single-Audit-Workpapers-FY24.xlsx</dc:title>
  <dc:creator>HEMBERGER MICHELLE</dc:creator>
  <cp:lastModifiedBy>Amanda Underfanger</cp:lastModifiedBy>
  <cp:lastPrinted>2023-07-11T20:15:03Z</cp:lastPrinted>
  <dcterms:created xsi:type="dcterms:W3CDTF">2021-05-27T13:30:27Z</dcterms:created>
  <dcterms:modified xsi:type="dcterms:W3CDTF">2024-07-12T15:00:12Z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